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2020年" sheetId="3" r:id="rId1"/>
  </sheets>
  <definedNames>
    <definedName name="_xlnm._FilterDatabase" localSheetId="0" hidden="1">'2020年'!$A$5:$B$64</definedName>
    <definedName name="_xlnm.Print_Area" localSheetId="0">'2020年'!$A$1:$E$64</definedName>
    <definedName name="_xlnm.Print_Titles" localSheetId="0">'2020年'!$4:$4</definedName>
  </definedNames>
  <calcPr calcId="144525"/>
</workbook>
</file>

<file path=xl/sharedStrings.xml><?xml version="1.0" encoding="utf-8"?>
<sst xmlns="http://schemas.openxmlformats.org/spreadsheetml/2006/main" count="69" uniqueCount="69">
  <si>
    <r>
      <rPr>
        <sz val="10"/>
        <rFont val="黑体"/>
        <charset val="134"/>
      </rPr>
      <t>附件</t>
    </r>
    <r>
      <rPr>
        <sz val="10"/>
        <rFont val="Arial"/>
        <charset val="134"/>
      </rPr>
      <t>1</t>
    </r>
  </si>
  <si>
    <r>
      <rPr>
        <b/>
        <sz val="14"/>
        <rFont val="Arial"/>
        <charset val="134"/>
      </rPr>
      <t>2020</t>
    </r>
    <r>
      <rPr>
        <b/>
        <sz val="14"/>
        <rFont val="宋体"/>
        <charset val="134"/>
      </rPr>
      <t>年中央财政第三批基本公共卫生服务补助资金分配表</t>
    </r>
  </si>
  <si>
    <r>
      <rPr>
        <sz val="11"/>
        <rFont val="宋体"/>
        <charset val="134"/>
      </rPr>
      <t>金额单位：万元</t>
    </r>
  </si>
  <si>
    <r>
      <rPr>
        <b/>
        <sz val="10"/>
        <rFont val="宋体"/>
        <charset val="134"/>
      </rPr>
      <t>地区</t>
    </r>
  </si>
  <si>
    <r>
      <rPr>
        <b/>
        <sz val="10"/>
        <rFont val="Arial"/>
        <charset val="134"/>
      </rPr>
      <t>2018</t>
    </r>
    <r>
      <rPr>
        <b/>
        <sz val="10"/>
        <rFont val="宋体"/>
        <charset val="134"/>
      </rPr>
      <t>年常住人口（万人）</t>
    </r>
  </si>
  <si>
    <r>
      <rPr>
        <b/>
        <sz val="10"/>
        <rFont val="宋体"/>
        <charset val="134"/>
      </rPr>
      <t>本次下达调整金额</t>
    </r>
  </si>
  <si>
    <r>
      <rPr>
        <b/>
        <sz val="10"/>
        <rFont val="宋体"/>
        <charset val="134"/>
      </rPr>
      <t>功能分类科目</t>
    </r>
  </si>
  <si>
    <r>
      <rPr>
        <b/>
        <sz val="10"/>
        <rFont val="宋体"/>
        <charset val="134"/>
      </rPr>
      <t>政府经济分类科目</t>
    </r>
  </si>
  <si>
    <r>
      <rPr>
        <sz val="10"/>
        <rFont val="宋体"/>
        <charset val="134"/>
      </rPr>
      <t>栏次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</si>
  <si>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栏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</si>
  <si>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栏</t>
    </r>
    <r>
      <rPr>
        <sz val="10"/>
        <rFont val="Arial"/>
        <charset val="134"/>
      </rPr>
      <t>=1</t>
    </r>
    <r>
      <rPr>
        <sz val="10"/>
        <rFont val="宋体"/>
        <charset val="134"/>
      </rPr>
      <t>栏</t>
    </r>
    <r>
      <rPr>
        <sz val="10"/>
        <rFont val="Arial"/>
        <charset val="134"/>
      </rPr>
      <t>×735/10043.34</t>
    </r>
  </si>
  <si>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</si>
  <si>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地级以上市小计</t>
    </r>
  </si>
  <si>
    <r>
      <rPr>
        <sz val="10"/>
        <rFont val="宋体"/>
        <charset val="134"/>
      </rPr>
      <t>广州市</t>
    </r>
  </si>
  <si>
    <r>
      <rPr>
        <sz val="10"/>
        <rFont val="宋体"/>
        <charset val="134"/>
      </rPr>
      <t>珠海市</t>
    </r>
  </si>
  <si>
    <r>
      <rPr>
        <sz val="10"/>
        <rFont val="宋体"/>
        <charset val="134"/>
      </rPr>
      <t>汕头市</t>
    </r>
  </si>
  <si>
    <r>
      <rPr>
        <sz val="10"/>
        <rFont val="宋体"/>
        <charset val="134"/>
      </rPr>
      <t>佛山市</t>
    </r>
  </si>
  <si>
    <r>
      <rPr>
        <sz val="10"/>
        <rFont val="宋体"/>
        <charset val="134"/>
      </rPr>
      <t>韶关市</t>
    </r>
  </si>
  <si>
    <r>
      <rPr>
        <sz val="10"/>
        <rFont val="宋体"/>
        <charset val="134"/>
      </rPr>
      <t>河源市</t>
    </r>
  </si>
  <si>
    <r>
      <rPr>
        <sz val="10"/>
        <rFont val="宋体"/>
        <charset val="134"/>
      </rPr>
      <t>梅州市</t>
    </r>
  </si>
  <si>
    <r>
      <rPr>
        <sz val="10"/>
        <rFont val="宋体"/>
        <charset val="134"/>
      </rPr>
      <t>惠州市</t>
    </r>
  </si>
  <si>
    <r>
      <rPr>
        <sz val="10"/>
        <rFont val="宋体"/>
        <charset val="134"/>
      </rPr>
      <t>汕尾市</t>
    </r>
  </si>
  <si>
    <r>
      <rPr>
        <sz val="10"/>
        <rFont val="宋体"/>
        <charset val="134"/>
      </rPr>
      <t>东莞市</t>
    </r>
  </si>
  <si>
    <r>
      <rPr>
        <sz val="10"/>
        <rFont val="宋体"/>
        <charset val="134"/>
      </rPr>
      <t>中山市</t>
    </r>
  </si>
  <si>
    <r>
      <rPr>
        <sz val="10"/>
        <rFont val="宋体"/>
        <charset val="134"/>
      </rPr>
      <t>江门市</t>
    </r>
  </si>
  <si>
    <r>
      <rPr>
        <sz val="10"/>
        <rFont val="宋体"/>
        <charset val="134"/>
      </rPr>
      <t>阳江市</t>
    </r>
  </si>
  <si>
    <r>
      <rPr>
        <sz val="10"/>
        <rFont val="宋体"/>
        <charset val="134"/>
      </rPr>
      <t>湛江市</t>
    </r>
  </si>
  <si>
    <r>
      <rPr>
        <sz val="10"/>
        <rFont val="宋体"/>
        <charset val="134"/>
      </rPr>
      <t>茂名市</t>
    </r>
  </si>
  <si>
    <r>
      <rPr>
        <sz val="10"/>
        <rFont val="宋体"/>
        <charset val="134"/>
      </rPr>
      <t>肇庆市</t>
    </r>
  </si>
  <si>
    <r>
      <rPr>
        <sz val="10"/>
        <rFont val="宋体"/>
        <charset val="134"/>
      </rPr>
      <t>清远市</t>
    </r>
  </si>
  <si>
    <r>
      <rPr>
        <sz val="10"/>
        <rFont val="宋体"/>
        <charset val="134"/>
      </rPr>
      <t>潮州市</t>
    </r>
  </si>
  <si>
    <r>
      <rPr>
        <sz val="10"/>
        <rFont val="宋体"/>
        <charset val="134"/>
      </rPr>
      <t>揭阳市</t>
    </r>
  </si>
  <si>
    <r>
      <rPr>
        <sz val="10"/>
        <rFont val="宋体"/>
        <charset val="134"/>
      </rPr>
      <t>云浮市</t>
    </r>
  </si>
  <si>
    <r>
      <rPr>
        <b/>
        <sz val="10"/>
        <rFont val="宋体"/>
        <charset val="134"/>
      </rPr>
      <t>财政省直管县小计</t>
    </r>
  </si>
  <si>
    <r>
      <rPr>
        <sz val="10"/>
        <rFont val="宋体"/>
        <charset val="134"/>
      </rPr>
      <t>南澳县</t>
    </r>
  </si>
  <si>
    <r>
      <rPr>
        <sz val="10"/>
        <rFont val="宋体"/>
        <charset val="134"/>
      </rPr>
      <t>南雄市</t>
    </r>
  </si>
  <si>
    <r>
      <rPr>
        <sz val="10"/>
        <rFont val="宋体"/>
        <charset val="134"/>
      </rPr>
      <t>仁化县</t>
    </r>
  </si>
  <si>
    <r>
      <rPr>
        <sz val="10"/>
        <rFont val="宋体"/>
        <charset val="134"/>
      </rPr>
      <t>翁源县</t>
    </r>
  </si>
  <si>
    <r>
      <rPr>
        <sz val="10"/>
        <rFont val="宋体"/>
        <charset val="134"/>
      </rPr>
      <t>乳源县</t>
    </r>
  </si>
  <si>
    <r>
      <rPr>
        <sz val="10"/>
        <rFont val="宋体"/>
        <charset val="134"/>
      </rPr>
      <t>龙川县</t>
    </r>
  </si>
  <si>
    <r>
      <rPr>
        <sz val="10"/>
        <rFont val="宋体"/>
        <charset val="134"/>
      </rPr>
      <t>紫金县</t>
    </r>
  </si>
  <si>
    <r>
      <rPr>
        <sz val="10"/>
        <rFont val="宋体"/>
        <charset val="134"/>
      </rPr>
      <t>连平县</t>
    </r>
  </si>
  <si>
    <r>
      <rPr>
        <sz val="10"/>
        <rFont val="宋体"/>
        <charset val="134"/>
      </rPr>
      <t>兴宁市</t>
    </r>
  </si>
  <si>
    <r>
      <rPr>
        <sz val="10"/>
        <rFont val="宋体"/>
        <charset val="134"/>
      </rPr>
      <t>大埔县</t>
    </r>
  </si>
  <si>
    <r>
      <rPr>
        <sz val="10"/>
        <rFont val="宋体"/>
        <charset val="134"/>
      </rPr>
      <t>丰顺县</t>
    </r>
  </si>
  <si>
    <r>
      <rPr>
        <sz val="10"/>
        <rFont val="宋体"/>
        <charset val="134"/>
      </rPr>
      <t>五华县</t>
    </r>
  </si>
  <si>
    <r>
      <rPr>
        <sz val="10"/>
        <rFont val="宋体"/>
        <charset val="134"/>
      </rPr>
      <t>博罗县</t>
    </r>
  </si>
  <si>
    <r>
      <rPr>
        <sz val="10"/>
        <rFont val="宋体"/>
        <charset val="134"/>
      </rPr>
      <t>陆丰市</t>
    </r>
  </si>
  <si>
    <r>
      <rPr>
        <sz val="10"/>
        <rFont val="宋体"/>
        <charset val="134"/>
      </rPr>
      <t>海丰县</t>
    </r>
  </si>
  <si>
    <r>
      <rPr>
        <sz val="10"/>
        <rFont val="宋体"/>
        <charset val="134"/>
      </rPr>
      <t>陆河县</t>
    </r>
  </si>
  <si>
    <r>
      <rPr>
        <sz val="10"/>
        <rFont val="宋体"/>
        <charset val="134"/>
      </rPr>
      <t>阳春市</t>
    </r>
  </si>
  <si>
    <r>
      <rPr>
        <sz val="10"/>
        <rFont val="宋体"/>
        <charset val="134"/>
      </rPr>
      <t>雷州市</t>
    </r>
  </si>
  <si>
    <r>
      <rPr>
        <sz val="10"/>
        <rFont val="宋体"/>
        <charset val="134"/>
      </rPr>
      <t>廉江市</t>
    </r>
  </si>
  <si>
    <r>
      <rPr>
        <sz val="10"/>
        <rFont val="宋体"/>
        <charset val="134"/>
      </rPr>
      <t>徐闻县</t>
    </r>
  </si>
  <si>
    <r>
      <rPr>
        <sz val="10"/>
        <rFont val="宋体"/>
        <charset val="134"/>
      </rPr>
      <t>高州市</t>
    </r>
  </si>
  <si>
    <r>
      <rPr>
        <sz val="10"/>
        <rFont val="宋体"/>
        <charset val="134"/>
      </rPr>
      <t>化州市</t>
    </r>
  </si>
  <si>
    <r>
      <rPr>
        <sz val="10"/>
        <rFont val="宋体"/>
        <charset val="134"/>
      </rPr>
      <t>广宁县</t>
    </r>
  </si>
  <si>
    <r>
      <rPr>
        <sz val="10"/>
        <rFont val="宋体"/>
        <charset val="134"/>
      </rPr>
      <t>德庆县</t>
    </r>
  </si>
  <si>
    <r>
      <rPr>
        <sz val="10"/>
        <rFont val="宋体"/>
        <charset val="134"/>
      </rPr>
      <t>封开县</t>
    </r>
  </si>
  <si>
    <r>
      <rPr>
        <sz val="10"/>
        <rFont val="宋体"/>
        <charset val="134"/>
      </rPr>
      <t>怀集县</t>
    </r>
  </si>
  <si>
    <r>
      <rPr>
        <sz val="10"/>
        <rFont val="宋体"/>
        <charset val="134"/>
      </rPr>
      <t>英德市</t>
    </r>
  </si>
  <si>
    <r>
      <rPr>
        <sz val="10"/>
        <rFont val="宋体"/>
        <charset val="134"/>
      </rPr>
      <t>连山县</t>
    </r>
  </si>
  <si>
    <r>
      <rPr>
        <sz val="10"/>
        <rFont val="宋体"/>
        <charset val="134"/>
      </rPr>
      <t>连南县</t>
    </r>
  </si>
  <si>
    <r>
      <rPr>
        <sz val="10"/>
        <rFont val="宋体"/>
        <charset val="134"/>
      </rPr>
      <t>饶平县</t>
    </r>
  </si>
  <si>
    <r>
      <rPr>
        <sz val="10"/>
        <rFont val="宋体"/>
        <charset val="134"/>
      </rPr>
      <t>普宁市</t>
    </r>
  </si>
  <si>
    <r>
      <rPr>
        <sz val="10"/>
        <rFont val="宋体"/>
        <charset val="134"/>
      </rPr>
      <t>揭西县</t>
    </r>
  </si>
  <si>
    <r>
      <rPr>
        <sz val="10"/>
        <rFont val="宋体"/>
        <charset val="134"/>
      </rPr>
      <t>惠来县</t>
    </r>
  </si>
  <si>
    <r>
      <rPr>
        <sz val="10"/>
        <rFont val="宋体"/>
        <charset val="134"/>
      </rPr>
      <t>罗定市</t>
    </r>
  </si>
  <si>
    <r>
      <rPr>
        <sz val="10"/>
        <rFont val="宋体"/>
        <charset val="134"/>
      </rPr>
      <t>新兴县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</si>
</sst>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3">
    <font>
      <sz val="12"/>
      <name val="宋体"/>
      <charset val="134"/>
    </font>
    <font>
      <sz val="11"/>
      <name val="Arial"/>
      <charset val="134"/>
    </font>
    <font>
      <sz val="12"/>
      <name val="Arial"/>
      <charset val="134"/>
    </font>
    <font>
      <b/>
      <sz val="11"/>
      <name val="Arial"/>
      <charset val="134"/>
    </font>
    <font>
      <sz val="10"/>
      <name val="Arial"/>
      <charset val="134"/>
    </font>
    <font>
      <b/>
      <sz val="14"/>
      <name val="Arial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黑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Alignment="0" applyProtection="0"/>
    <xf numFmtId="42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43" fontId="6" fillId="0" borderId="2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3" fontId="6" fillId="0" borderId="1" xfId="8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6" fillId="0" borderId="1" xfId="8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3" fontId="4" fillId="0" borderId="1" xfId="8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4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"/>
  <sheetViews>
    <sheetView tabSelected="1" workbookViewId="0">
      <pane ySplit="4" topLeftCell="A5" activePane="bottomLeft" state="frozen"/>
      <selection/>
      <selection pane="bottomLeft" activeCell="O7" sqref="O7"/>
    </sheetView>
  </sheetViews>
  <sheetFormatPr defaultColWidth="8.25" defaultRowHeight="19" customHeight="1" outlineLevelCol="4"/>
  <cols>
    <col min="1" max="1" width="23.125" style="5" customWidth="1"/>
    <col min="2" max="2" width="13.6" style="6" customWidth="1"/>
    <col min="3" max="3" width="13.6" style="7" customWidth="1"/>
    <col min="4" max="4" width="10.5" style="8" customWidth="1"/>
    <col min="5" max="5" width="9.5" style="8" customWidth="1"/>
    <col min="6" max="16140" width="8.25" style="5"/>
    <col min="16141" max="16172" width="8.25" style="9"/>
    <col min="16173" max="16368" width="8.25" style="5"/>
    <col min="16369" max="16384" width="8.25" style="9"/>
  </cols>
  <sheetData>
    <row r="1" customHeight="1" spans="1:3">
      <c r="A1" s="10" t="s">
        <v>0</v>
      </c>
      <c r="B1" s="11"/>
      <c r="C1" s="12"/>
    </row>
    <row r="2" ht="28" customHeight="1" spans="1:5">
      <c r="A2" s="13" t="s">
        <v>1</v>
      </c>
      <c r="B2" s="14"/>
      <c r="C2" s="14"/>
      <c r="D2" s="13"/>
      <c r="E2" s="13"/>
    </row>
    <row r="3" customHeight="1" spans="4:5">
      <c r="D3" s="15"/>
      <c r="E3" s="16" t="s">
        <v>2</v>
      </c>
    </row>
    <row r="4" s="1" customFormat="1" ht="30" customHeight="1" spans="1:5">
      <c r="A4" s="17" t="s">
        <v>3</v>
      </c>
      <c r="B4" s="18" t="s">
        <v>4</v>
      </c>
      <c r="C4" s="19" t="s">
        <v>5</v>
      </c>
      <c r="D4" s="17" t="s">
        <v>6</v>
      </c>
      <c r="E4" s="17" t="s">
        <v>7</v>
      </c>
    </row>
    <row r="5" s="2" customFormat="1" ht="25.5" spans="1:5">
      <c r="A5" s="20" t="s">
        <v>8</v>
      </c>
      <c r="B5" s="21" t="s">
        <v>9</v>
      </c>
      <c r="C5" s="21" t="s">
        <v>10</v>
      </c>
      <c r="D5" s="22"/>
      <c r="E5" s="22"/>
    </row>
    <row r="6" s="1" customFormat="1" customHeight="1" spans="1:5">
      <c r="A6" s="23" t="s">
        <v>11</v>
      </c>
      <c r="B6" s="24">
        <f>B7+B28</f>
        <v>10043.34</v>
      </c>
      <c r="C6" s="24">
        <f>C7+C28</f>
        <v>735</v>
      </c>
      <c r="D6" s="25"/>
      <c r="E6" s="25"/>
    </row>
    <row r="7" s="1" customFormat="1" customHeight="1" spans="1:5">
      <c r="A7" s="26" t="s">
        <v>12</v>
      </c>
      <c r="B7" s="27">
        <f>SUM(B8:B27)</f>
        <v>7391.75</v>
      </c>
      <c r="C7" s="27">
        <f>SUM(C8:C27)</f>
        <v>540.93</v>
      </c>
      <c r="D7" s="28"/>
      <c r="E7" s="28"/>
    </row>
    <row r="8" s="1" customFormat="1" customHeight="1" spans="1:5">
      <c r="A8" s="29" t="s">
        <v>13</v>
      </c>
      <c r="B8" s="30">
        <v>1490.44</v>
      </c>
      <c r="C8" s="30">
        <f>ROUND(B8*735/10043.34,2)-0.03</f>
        <v>109.04</v>
      </c>
      <c r="D8" s="28">
        <v>2300249</v>
      </c>
      <c r="E8" s="28">
        <v>51301</v>
      </c>
    </row>
    <row r="9" s="1" customFormat="1" customHeight="1" spans="1:5">
      <c r="A9" s="29" t="s">
        <v>14</v>
      </c>
      <c r="B9" s="30">
        <v>189.11</v>
      </c>
      <c r="C9" s="30">
        <f t="shared" ref="C9:C40" si="0">ROUND(B9*735/10043.34,2)</f>
        <v>13.84</v>
      </c>
      <c r="D9" s="28">
        <v>2300249</v>
      </c>
      <c r="E9" s="28">
        <v>51301</v>
      </c>
    </row>
    <row r="10" s="1" customFormat="1" customHeight="1" spans="1:5">
      <c r="A10" s="29" t="s">
        <v>15</v>
      </c>
      <c r="B10" s="30">
        <v>557.6</v>
      </c>
      <c r="C10" s="30">
        <f t="shared" si="0"/>
        <v>40.81</v>
      </c>
      <c r="D10" s="28">
        <v>2300249</v>
      </c>
      <c r="E10" s="28">
        <v>51301</v>
      </c>
    </row>
    <row r="11" s="1" customFormat="1" customHeight="1" spans="1:5">
      <c r="A11" s="29" t="s">
        <v>16</v>
      </c>
      <c r="B11" s="30">
        <v>790.57</v>
      </c>
      <c r="C11" s="30">
        <f t="shared" si="0"/>
        <v>57.86</v>
      </c>
      <c r="D11" s="28">
        <v>2300249</v>
      </c>
      <c r="E11" s="28">
        <v>51301</v>
      </c>
    </row>
    <row r="12" s="1" customFormat="1" customHeight="1" spans="1:5">
      <c r="A12" s="29" t="s">
        <v>17</v>
      </c>
      <c r="B12" s="30">
        <v>190.79</v>
      </c>
      <c r="C12" s="30">
        <f t="shared" si="0"/>
        <v>13.96</v>
      </c>
      <c r="D12" s="28">
        <v>2300249</v>
      </c>
      <c r="E12" s="28">
        <v>51301</v>
      </c>
    </row>
    <row r="13" s="1" customFormat="1" customHeight="1" spans="1:5">
      <c r="A13" s="29" t="s">
        <v>18</v>
      </c>
      <c r="B13" s="30">
        <v>131.65</v>
      </c>
      <c r="C13" s="30">
        <f t="shared" si="0"/>
        <v>9.63</v>
      </c>
      <c r="D13" s="28">
        <v>2300249</v>
      </c>
      <c r="E13" s="28">
        <v>51301</v>
      </c>
    </row>
    <row r="14" s="1" customFormat="1" customHeight="1" spans="1:5">
      <c r="A14" s="29" t="s">
        <v>19</v>
      </c>
      <c r="B14" s="30">
        <v>141.37</v>
      </c>
      <c r="C14" s="30">
        <f t="shared" si="0"/>
        <v>10.35</v>
      </c>
      <c r="D14" s="28">
        <v>2300249</v>
      </c>
      <c r="E14" s="28">
        <v>51301</v>
      </c>
    </row>
    <row r="15" s="1" customFormat="1" customHeight="1" spans="1:5">
      <c r="A15" s="29" t="s">
        <v>20</v>
      </c>
      <c r="B15" s="30">
        <v>375.76</v>
      </c>
      <c r="C15" s="30">
        <f t="shared" si="0"/>
        <v>27.5</v>
      </c>
      <c r="D15" s="28">
        <v>2300249</v>
      </c>
      <c r="E15" s="28">
        <v>51301</v>
      </c>
    </row>
    <row r="16" s="1" customFormat="1" customHeight="1" spans="1:5">
      <c r="A16" s="29" t="s">
        <v>21</v>
      </c>
      <c r="B16" s="30">
        <v>51.21</v>
      </c>
      <c r="C16" s="30">
        <f t="shared" si="0"/>
        <v>3.75</v>
      </c>
      <c r="D16" s="28">
        <v>2300249</v>
      </c>
      <c r="E16" s="28">
        <v>51301</v>
      </c>
    </row>
    <row r="17" s="1" customFormat="1" customHeight="1" spans="1:5">
      <c r="A17" s="29" t="s">
        <v>22</v>
      </c>
      <c r="B17" s="30">
        <v>839.22</v>
      </c>
      <c r="C17" s="30">
        <f t="shared" si="0"/>
        <v>61.42</v>
      </c>
      <c r="D17" s="28">
        <v>2300249</v>
      </c>
      <c r="E17" s="28">
        <v>51301</v>
      </c>
    </row>
    <row r="18" s="1" customFormat="1" customHeight="1" spans="1:5">
      <c r="A18" s="29" t="s">
        <v>23</v>
      </c>
      <c r="B18" s="30">
        <v>331</v>
      </c>
      <c r="C18" s="30">
        <f t="shared" si="0"/>
        <v>24.22</v>
      </c>
      <c r="D18" s="28">
        <v>2300249</v>
      </c>
      <c r="E18" s="28">
        <v>51301</v>
      </c>
    </row>
    <row r="19" s="1" customFormat="1" customHeight="1" spans="1:5">
      <c r="A19" s="29" t="s">
        <v>24</v>
      </c>
      <c r="B19" s="30">
        <v>459.82</v>
      </c>
      <c r="C19" s="30">
        <f t="shared" si="0"/>
        <v>33.65</v>
      </c>
      <c r="D19" s="28">
        <v>2300249</v>
      </c>
      <c r="E19" s="28">
        <v>51301</v>
      </c>
    </row>
    <row r="20" s="1" customFormat="1" customHeight="1" spans="1:5">
      <c r="A20" s="29" t="s">
        <v>25</v>
      </c>
      <c r="B20" s="30">
        <v>166.38</v>
      </c>
      <c r="C20" s="30">
        <f t="shared" si="0"/>
        <v>12.18</v>
      </c>
      <c r="D20" s="28">
        <v>2300249</v>
      </c>
      <c r="E20" s="28">
        <v>51301</v>
      </c>
    </row>
    <row r="21" s="1" customFormat="1" customHeight="1" spans="1:5">
      <c r="A21" s="29" t="s">
        <v>26</v>
      </c>
      <c r="B21" s="30">
        <v>359.8</v>
      </c>
      <c r="C21" s="30">
        <f t="shared" si="0"/>
        <v>26.33</v>
      </c>
      <c r="D21" s="28">
        <v>2300249</v>
      </c>
      <c r="E21" s="28">
        <v>51301</v>
      </c>
    </row>
    <row r="22" s="1" customFormat="1" customHeight="1" spans="1:5">
      <c r="A22" s="29" t="s">
        <v>27</v>
      </c>
      <c r="B22" s="30">
        <v>359.7</v>
      </c>
      <c r="C22" s="30">
        <f t="shared" si="0"/>
        <v>26.32</v>
      </c>
      <c r="D22" s="28">
        <v>2300249</v>
      </c>
      <c r="E22" s="28">
        <v>51301</v>
      </c>
    </row>
    <row r="23" s="1" customFormat="1" customHeight="1" spans="1:5">
      <c r="A23" s="29" t="s">
        <v>28</v>
      </c>
      <c r="B23" s="30">
        <v>207.77</v>
      </c>
      <c r="C23" s="30">
        <f t="shared" si="0"/>
        <v>15.21</v>
      </c>
      <c r="D23" s="28">
        <v>2300249</v>
      </c>
      <c r="E23" s="28">
        <v>51301</v>
      </c>
    </row>
    <row r="24" s="1" customFormat="1" customHeight="1" spans="1:5">
      <c r="A24" s="29" t="s">
        <v>29</v>
      </c>
      <c r="B24" s="30">
        <v>265.77</v>
      </c>
      <c r="C24" s="30">
        <f t="shared" si="0"/>
        <v>19.45</v>
      </c>
      <c r="D24" s="28">
        <v>2300249</v>
      </c>
      <c r="E24" s="28">
        <v>51301</v>
      </c>
    </row>
    <row r="25" s="3" customFormat="1" customHeight="1" spans="1:5">
      <c r="A25" s="29" t="s">
        <v>30</v>
      </c>
      <c r="B25" s="30">
        <v>178.02</v>
      </c>
      <c r="C25" s="30">
        <f t="shared" si="0"/>
        <v>13.03</v>
      </c>
      <c r="D25" s="28">
        <v>2300249</v>
      </c>
      <c r="E25" s="28">
        <v>51301</v>
      </c>
    </row>
    <row r="26" s="3" customFormat="1" customHeight="1" spans="1:5">
      <c r="A26" s="29" t="s">
        <v>31</v>
      </c>
      <c r="B26" s="30">
        <v>197.34</v>
      </c>
      <c r="C26" s="30">
        <f t="shared" si="0"/>
        <v>14.44</v>
      </c>
      <c r="D26" s="28">
        <v>2300249</v>
      </c>
      <c r="E26" s="28">
        <v>51301</v>
      </c>
    </row>
    <row r="27" s="1" customFormat="1" customHeight="1" spans="1:5">
      <c r="A27" s="29" t="s">
        <v>32</v>
      </c>
      <c r="B27" s="30">
        <v>108.43</v>
      </c>
      <c r="C27" s="30">
        <f t="shared" si="0"/>
        <v>7.94</v>
      </c>
      <c r="D27" s="28">
        <v>2300249</v>
      </c>
      <c r="E27" s="28">
        <v>51301</v>
      </c>
    </row>
    <row r="28" s="1" customFormat="1" customHeight="1" spans="1:5">
      <c r="A28" s="26" t="s">
        <v>33</v>
      </c>
      <c r="B28" s="27">
        <f>SUM(B29:B63)</f>
        <v>2651.59</v>
      </c>
      <c r="C28" s="27">
        <f>SUM(C29:C63)</f>
        <v>194.07</v>
      </c>
      <c r="D28" s="28"/>
      <c r="E28" s="28"/>
    </row>
    <row r="29" s="1" customFormat="1" customHeight="1" spans="1:5">
      <c r="A29" s="29" t="s">
        <v>34</v>
      </c>
      <c r="B29" s="30">
        <v>6.25</v>
      </c>
      <c r="C29" s="30">
        <f t="shared" si="0"/>
        <v>0.46</v>
      </c>
      <c r="D29" s="28">
        <v>2300249</v>
      </c>
      <c r="E29" s="28">
        <v>51301</v>
      </c>
    </row>
    <row r="30" s="1" customFormat="1" customHeight="1" spans="1:5">
      <c r="A30" s="29" t="s">
        <v>35</v>
      </c>
      <c r="B30" s="30">
        <v>33.75</v>
      </c>
      <c r="C30" s="30">
        <f t="shared" si="0"/>
        <v>2.47</v>
      </c>
      <c r="D30" s="28">
        <v>2300249</v>
      </c>
      <c r="E30" s="28">
        <v>51301</v>
      </c>
    </row>
    <row r="31" s="1" customFormat="1" customHeight="1" spans="1:5">
      <c r="A31" s="29" t="s">
        <v>36</v>
      </c>
      <c r="B31" s="30">
        <v>21.18</v>
      </c>
      <c r="C31" s="30">
        <f t="shared" si="0"/>
        <v>1.55</v>
      </c>
      <c r="D31" s="28">
        <v>2300249</v>
      </c>
      <c r="E31" s="28">
        <v>51301</v>
      </c>
    </row>
    <row r="32" s="1" customFormat="1" customHeight="1" spans="1:5">
      <c r="A32" s="29" t="s">
        <v>37</v>
      </c>
      <c r="B32" s="30">
        <v>35.1</v>
      </c>
      <c r="C32" s="30">
        <f t="shared" si="0"/>
        <v>2.57</v>
      </c>
      <c r="D32" s="28">
        <v>2300249</v>
      </c>
      <c r="E32" s="28">
        <v>51301</v>
      </c>
    </row>
    <row r="33" s="4" customFormat="1" customHeight="1" spans="1:5">
      <c r="A33" s="29" t="s">
        <v>38</v>
      </c>
      <c r="B33" s="30">
        <v>18.94</v>
      </c>
      <c r="C33" s="30">
        <f t="shared" si="0"/>
        <v>1.39</v>
      </c>
      <c r="D33" s="28">
        <v>2300249</v>
      </c>
      <c r="E33" s="28">
        <v>51301</v>
      </c>
    </row>
    <row r="34" s="4" customFormat="1" customHeight="1" spans="1:5">
      <c r="A34" s="29" t="s">
        <v>39</v>
      </c>
      <c r="B34" s="30">
        <v>71.32</v>
      </c>
      <c r="C34" s="30">
        <f t="shared" si="0"/>
        <v>5.22</v>
      </c>
      <c r="D34" s="28">
        <v>2300249</v>
      </c>
      <c r="E34" s="28">
        <v>51301</v>
      </c>
    </row>
    <row r="35" s="1" customFormat="1" customHeight="1" spans="1:5">
      <c r="A35" s="29" t="s">
        <v>40</v>
      </c>
      <c r="B35" s="30">
        <v>70.21</v>
      </c>
      <c r="C35" s="30">
        <f t="shared" si="0"/>
        <v>5.14</v>
      </c>
      <c r="D35" s="28">
        <v>2300249</v>
      </c>
      <c r="E35" s="28">
        <v>51301</v>
      </c>
    </row>
    <row r="36" s="1" customFormat="1" customHeight="1" spans="1:5">
      <c r="A36" s="29" t="s">
        <v>41</v>
      </c>
      <c r="B36" s="30">
        <v>36.21</v>
      </c>
      <c r="C36" s="30">
        <f t="shared" si="0"/>
        <v>2.65</v>
      </c>
      <c r="D36" s="28">
        <v>2300249</v>
      </c>
      <c r="E36" s="28">
        <v>51301</v>
      </c>
    </row>
    <row r="37" s="1" customFormat="1" customHeight="1" spans="1:5">
      <c r="A37" s="29" t="s">
        <v>42</v>
      </c>
      <c r="B37" s="30">
        <v>99.31</v>
      </c>
      <c r="C37" s="30">
        <f t="shared" si="0"/>
        <v>7.27</v>
      </c>
      <c r="D37" s="28">
        <v>2300249</v>
      </c>
      <c r="E37" s="28">
        <v>51301</v>
      </c>
    </row>
    <row r="38" s="4" customFormat="1" customHeight="1" spans="1:5">
      <c r="A38" s="29" t="s">
        <v>43</v>
      </c>
      <c r="B38" s="30">
        <v>38.6</v>
      </c>
      <c r="C38" s="30">
        <f t="shared" si="0"/>
        <v>2.82</v>
      </c>
      <c r="D38" s="28">
        <v>2300249</v>
      </c>
      <c r="E38" s="28">
        <v>51301</v>
      </c>
    </row>
    <row r="39" s="4" customFormat="1" customHeight="1" spans="1:5">
      <c r="A39" s="29" t="s">
        <v>44</v>
      </c>
      <c r="B39" s="30">
        <v>49.47</v>
      </c>
      <c r="C39" s="30">
        <f t="shared" si="0"/>
        <v>3.62</v>
      </c>
      <c r="D39" s="28">
        <v>2300249</v>
      </c>
      <c r="E39" s="28">
        <v>51301</v>
      </c>
    </row>
    <row r="40" s="1" customFormat="1" customHeight="1" spans="1:5">
      <c r="A40" s="29" t="s">
        <v>45</v>
      </c>
      <c r="B40" s="30">
        <v>109.13</v>
      </c>
      <c r="C40" s="30">
        <f t="shared" si="0"/>
        <v>7.99</v>
      </c>
      <c r="D40" s="28">
        <v>2300249</v>
      </c>
      <c r="E40" s="28">
        <v>51301</v>
      </c>
    </row>
    <row r="41" s="1" customFormat="1" customHeight="1" spans="1:5">
      <c r="A41" s="29" t="s">
        <v>46</v>
      </c>
      <c r="B41" s="30">
        <v>107.24</v>
      </c>
      <c r="C41" s="30">
        <f t="shared" ref="C41:C63" si="1">ROUND(B41*735/10043.34,2)</f>
        <v>7.85</v>
      </c>
      <c r="D41" s="28">
        <v>2300249</v>
      </c>
      <c r="E41" s="28">
        <v>51301</v>
      </c>
    </row>
    <row r="42" s="1" customFormat="1" customHeight="1" spans="1:5">
      <c r="A42" s="29" t="s">
        <v>47</v>
      </c>
      <c r="B42" s="30">
        <v>143.11</v>
      </c>
      <c r="C42" s="30">
        <f t="shared" si="1"/>
        <v>10.47</v>
      </c>
      <c r="D42" s="28">
        <v>2300249</v>
      </c>
      <c r="E42" s="28">
        <v>51301</v>
      </c>
    </row>
    <row r="43" s="1" customFormat="1" customHeight="1" spans="1:5">
      <c r="A43" s="29" t="s">
        <v>48</v>
      </c>
      <c r="B43" s="30">
        <v>75.76</v>
      </c>
      <c r="C43" s="30">
        <f t="shared" si="1"/>
        <v>5.54</v>
      </c>
      <c r="D43" s="28">
        <v>2300249</v>
      </c>
      <c r="E43" s="28">
        <v>51301</v>
      </c>
    </row>
    <row r="44" s="1" customFormat="1" customHeight="1" spans="1:5">
      <c r="A44" s="29" t="s">
        <v>49</v>
      </c>
      <c r="B44" s="30">
        <v>29.28</v>
      </c>
      <c r="C44" s="30">
        <f t="shared" si="1"/>
        <v>2.14</v>
      </c>
      <c r="D44" s="28">
        <v>2300249</v>
      </c>
      <c r="E44" s="28">
        <v>51301</v>
      </c>
    </row>
    <row r="45" s="1" customFormat="1" customHeight="1" spans="1:5">
      <c r="A45" s="29" t="s">
        <v>50</v>
      </c>
      <c r="B45" s="30">
        <v>89.18</v>
      </c>
      <c r="C45" s="30">
        <f t="shared" si="1"/>
        <v>6.53</v>
      </c>
      <c r="D45" s="28">
        <v>2300249</v>
      </c>
      <c r="E45" s="28">
        <v>51301</v>
      </c>
    </row>
    <row r="46" s="1" customFormat="1" customHeight="1" spans="1:5">
      <c r="A46" s="29" t="s">
        <v>51</v>
      </c>
      <c r="B46" s="30">
        <v>149.47</v>
      </c>
      <c r="C46" s="30">
        <f t="shared" si="1"/>
        <v>10.94</v>
      </c>
      <c r="D46" s="28">
        <v>2300249</v>
      </c>
      <c r="E46" s="28">
        <v>51301</v>
      </c>
    </row>
    <row r="47" s="1" customFormat="1" customHeight="1" spans="1:5">
      <c r="A47" s="29" t="s">
        <v>52</v>
      </c>
      <c r="B47" s="30">
        <v>150.94</v>
      </c>
      <c r="C47" s="30">
        <f t="shared" si="1"/>
        <v>11.05</v>
      </c>
      <c r="D47" s="28">
        <v>2300249</v>
      </c>
      <c r="E47" s="28">
        <v>51301</v>
      </c>
    </row>
    <row r="48" s="1" customFormat="1" customHeight="1" spans="1:5">
      <c r="A48" s="29" t="s">
        <v>53</v>
      </c>
      <c r="B48" s="30">
        <v>72.99</v>
      </c>
      <c r="C48" s="30">
        <f t="shared" si="1"/>
        <v>5.34</v>
      </c>
      <c r="D48" s="28">
        <v>2300249</v>
      </c>
      <c r="E48" s="28">
        <v>51301</v>
      </c>
    </row>
    <row r="49" s="1" customFormat="1" customHeight="1" spans="1:5">
      <c r="A49" s="29" t="s">
        <v>54</v>
      </c>
      <c r="B49" s="30">
        <v>141.41</v>
      </c>
      <c r="C49" s="30">
        <f t="shared" si="1"/>
        <v>10.35</v>
      </c>
      <c r="D49" s="28">
        <v>2300249</v>
      </c>
      <c r="E49" s="28">
        <v>51301</v>
      </c>
    </row>
    <row r="50" s="1" customFormat="1" customHeight="1" spans="1:5">
      <c r="A50" s="29" t="s">
        <v>55</v>
      </c>
      <c r="B50" s="30">
        <v>130.21</v>
      </c>
      <c r="C50" s="30">
        <f t="shared" si="1"/>
        <v>9.53</v>
      </c>
      <c r="D50" s="28">
        <v>2300249</v>
      </c>
      <c r="E50" s="28">
        <v>51301</v>
      </c>
    </row>
    <row r="51" s="1" customFormat="1" customHeight="1" spans="1:5">
      <c r="A51" s="29" t="s">
        <v>56</v>
      </c>
      <c r="B51" s="30">
        <v>44.48</v>
      </c>
      <c r="C51" s="30">
        <f t="shared" si="1"/>
        <v>3.26</v>
      </c>
      <c r="D51" s="28">
        <v>2300249</v>
      </c>
      <c r="E51" s="28">
        <v>51301</v>
      </c>
    </row>
    <row r="52" s="1" customFormat="1" customHeight="1" spans="1:5">
      <c r="A52" s="29" t="s">
        <v>57</v>
      </c>
      <c r="B52" s="30">
        <v>35.87</v>
      </c>
      <c r="C52" s="30">
        <f t="shared" si="1"/>
        <v>2.63</v>
      </c>
      <c r="D52" s="28">
        <v>2300249</v>
      </c>
      <c r="E52" s="28">
        <v>51301</v>
      </c>
    </row>
    <row r="53" s="1" customFormat="1" customHeight="1" spans="1:5">
      <c r="A53" s="29" t="s">
        <v>58</v>
      </c>
      <c r="B53" s="30">
        <v>41.71</v>
      </c>
      <c r="C53" s="30">
        <f t="shared" si="1"/>
        <v>3.05</v>
      </c>
      <c r="D53" s="28">
        <v>2300249</v>
      </c>
      <c r="E53" s="28">
        <v>51301</v>
      </c>
    </row>
    <row r="54" s="4" customFormat="1" customHeight="1" spans="1:5">
      <c r="A54" s="29" t="s">
        <v>59</v>
      </c>
      <c r="B54" s="30">
        <v>85.34</v>
      </c>
      <c r="C54" s="30">
        <f t="shared" si="1"/>
        <v>6.25</v>
      </c>
      <c r="D54" s="28">
        <v>2300249</v>
      </c>
      <c r="E54" s="28">
        <v>51301</v>
      </c>
    </row>
    <row r="55" s="1" customFormat="1" customHeight="1" spans="1:5">
      <c r="A55" s="29" t="s">
        <v>60</v>
      </c>
      <c r="B55" s="30">
        <v>98.64</v>
      </c>
      <c r="C55" s="30">
        <f t="shared" si="1"/>
        <v>7.22</v>
      </c>
      <c r="D55" s="28">
        <v>2300249</v>
      </c>
      <c r="E55" s="28">
        <v>51301</v>
      </c>
    </row>
    <row r="56" s="1" customFormat="1" customHeight="1" spans="1:5">
      <c r="A56" s="29" t="s">
        <v>61</v>
      </c>
      <c r="B56" s="30">
        <v>9.48</v>
      </c>
      <c r="C56" s="30">
        <f t="shared" si="1"/>
        <v>0.69</v>
      </c>
      <c r="D56" s="28">
        <v>2300249</v>
      </c>
      <c r="E56" s="28">
        <v>51301</v>
      </c>
    </row>
    <row r="57" s="1" customFormat="1" customHeight="1" spans="1:5">
      <c r="A57" s="29" t="s">
        <v>62</v>
      </c>
      <c r="B57" s="30">
        <v>13.51</v>
      </c>
      <c r="C57" s="30">
        <f t="shared" si="1"/>
        <v>0.99</v>
      </c>
      <c r="D57" s="28">
        <v>2300249</v>
      </c>
      <c r="E57" s="28">
        <v>51301</v>
      </c>
    </row>
    <row r="58" s="1" customFormat="1" customHeight="1" spans="1:5">
      <c r="A58" s="29" t="s">
        <v>63</v>
      </c>
      <c r="B58" s="30">
        <v>87.64</v>
      </c>
      <c r="C58" s="30">
        <f t="shared" si="1"/>
        <v>6.41</v>
      </c>
      <c r="D58" s="28">
        <v>2300249</v>
      </c>
      <c r="E58" s="28">
        <v>51301</v>
      </c>
    </row>
    <row r="59" s="1" customFormat="1" customHeight="1" spans="1:5">
      <c r="A59" s="29" t="s">
        <v>64</v>
      </c>
      <c r="B59" s="30">
        <v>211.82</v>
      </c>
      <c r="C59" s="30">
        <f t="shared" si="1"/>
        <v>15.5</v>
      </c>
      <c r="D59" s="28">
        <v>2300249</v>
      </c>
      <c r="E59" s="28">
        <v>51301</v>
      </c>
    </row>
    <row r="60" s="1" customFormat="1" customHeight="1" spans="1:5">
      <c r="A60" s="29" t="s">
        <v>65</v>
      </c>
      <c r="B60" s="30">
        <v>85.69</v>
      </c>
      <c r="C60" s="30">
        <f t="shared" si="1"/>
        <v>6.27</v>
      </c>
      <c r="D60" s="28">
        <v>2300249</v>
      </c>
      <c r="E60" s="28">
        <v>51301</v>
      </c>
    </row>
    <row r="61" s="1" customFormat="1" customHeight="1" spans="1:5">
      <c r="A61" s="29" t="s">
        <v>66</v>
      </c>
      <c r="B61" s="30">
        <v>114.09</v>
      </c>
      <c r="C61" s="30">
        <f t="shared" si="1"/>
        <v>8.35</v>
      </c>
      <c r="D61" s="28">
        <v>2300249</v>
      </c>
      <c r="E61" s="28">
        <v>51301</v>
      </c>
    </row>
    <row r="62" s="1" customFormat="1" customHeight="1" spans="1:5">
      <c r="A62" s="29" t="s">
        <v>67</v>
      </c>
      <c r="B62" s="30">
        <v>98.41</v>
      </c>
      <c r="C62" s="30">
        <f t="shared" si="1"/>
        <v>7.2</v>
      </c>
      <c r="D62" s="28">
        <v>2300249</v>
      </c>
      <c r="E62" s="28">
        <v>51301</v>
      </c>
    </row>
    <row r="63" s="1" customFormat="1" customHeight="1" spans="1:5">
      <c r="A63" s="29" t="s">
        <v>68</v>
      </c>
      <c r="B63" s="30">
        <v>45.85</v>
      </c>
      <c r="C63" s="30">
        <f t="shared" si="1"/>
        <v>3.36</v>
      </c>
      <c r="D63" s="28">
        <v>2300249</v>
      </c>
      <c r="E63" s="28">
        <v>51301</v>
      </c>
    </row>
    <row r="64" ht="36" customHeight="1" spans="1:5">
      <c r="A64" s="31"/>
      <c r="B64" s="32"/>
      <c r="C64" s="33"/>
      <c r="D64" s="34"/>
      <c r="E64" s="34"/>
    </row>
  </sheetData>
  <mergeCells count="2">
    <mergeCell ref="A2:E2"/>
    <mergeCell ref="A64:E64"/>
  </mergeCells>
  <printOptions horizontalCentered="1"/>
  <pageMargins left="0.472222222222222" right="0.472222222222222" top="0.786805555555556" bottom="0.786805555555556" header="0.507638888888889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姜寒云</dc:creator>
  <cp:lastModifiedBy>谢珍妮</cp:lastModifiedBy>
  <dcterms:created xsi:type="dcterms:W3CDTF">2019-06-06T10:40:00Z</dcterms:created>
  <dcterms:modified xsi:type="dcterms:W3CDTF">2020-12-04T08:09:52Z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