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1580" tabRatio="759" firstSheet="2" activeTab="2"/>
  </bookViews>
  <sheets>
    <sheet name="总表 " sheetId="25" state="hidden" r:id="rId1"/>
    <sheet name="资金分配对比（因素法）" sheetId="32" state="hidden" r:id="rId2"/>
    <sheet name="绩效目标表" sheetId="30" r:id="rId3"/>
  </sheets>
  <definedNames>
    <definedName name="_xlnm._FilterDatabase" localSheetId="2" hidden="1">绩效目标表!$A$14:$J$34</definedName>
    <definedName name="_xlnm.Print_Area" localSheetId="0">'总表 '!$A$1:$E$82</definedName>
    <definedName name="_xlnm.Print_Titles" localSheetId="0">'总表 '!$4:$4</definedName>
    <definedName name="_xlnm.Print_Area" localSheetId="2">绩效目标表!$A$1:$J$34</definedName>
  </definedNames>
  <calcPr calcId="144525" concurrentCalc="0"/>
</workbook>
</file>

<file path=xl/comments1.xml><?xml version="1.0" encoding="utf-8"?>
<comments xmlns="http://schemas.openxmlformats.org/spreadsheetml/2006/main">
  <authors>
    <author>龙玉珊</author>
  </authors>
  <commentList>
    <comment ref="B11" authorId="0">
      <text>
        <r>
          <rPr>
            <b/>
            <sz val="9"/>
            <rFont val="宋体"/>
            <charset val="134"/>
          </rPr>
          <t>龙玉珊:</t>
        </r>
        <r>
          <rPr>
            <sz val="9"/>
            <rFont val="宋体"/>
            <charset val="134"/>
          </rPr>
          <t xml:space="preserve">
16200*3</t>
        </r>
      </text>
    </comment>
  </commentList>
</comments>
</file>

<file path=xl/sharedStrings.xml><?xml version="1.0" encoding="utf-8"?>
<sst xmlns="http://schemas.openxmlformats.org/spreadsheetml/2006/main" count="248" uniqueCount="234">
  <si>
    <t>附件4</t>
  </si>
  <si>
    <r>
      <rPr>
        <b/>
        <sz val="16"/>
        <color theme="1"/>
        <rFont val="Times New Roman"/>
        <charset val="134"/>
      </rPr>
      <t>2022</t>
    </r>
    <r>
      <rPr>
        <b/>
        <sz val="16"/>
        <color theme="1"/>
        <rFont val="宋体"/>
        <charset val="134"/>
      </rPr>
      <t>年省级疫病防控项目资金分配表</t>
    </r>
  </si>
  <si>
    <t>金额单位：万元</t>
  </si>
  <si>
    <r>
      <rPr>
        <b/>
        <sz val="12"/>
        <color theme="1"/>
        <rFont val="宋体"/>
        <charset val="134"/>
      </rPr>
      <t>项目单位</t>
    </r>
  </si>
  <si>
    <r>
      <rPr>
        <b/>
        <sz val="12"/>
        <color theme="1"/>
        <rFont val="宋体"/>
        <charset val="134"/>
      </rPr>
      <t>补助金额</t>
    </r>
  </si>
  <si>
    <r>
      <rPr>
        <b/>
        <sz val="12"/>
        <color theme="1"/>
        <rFont val="宋体"/>
        <charset val="134"/>
      </rPr>
      <t>功能科目</t>
    </r>
  </si>
  <si>
    <r>
      <rPr>
        <b/>
        <sz val="12"/>
        <color theme="1"/>
        <rFont val="宋体"/>
        <charset val="134"/>
      </rPr>
      <t>政府预算经济科目</t>
    </r>
  </si>
  <si>
    <r>
      <rPr>
        <b/>
        <sz val="12"/>
        <color theme="1"/>
        <rFont val="宋体"/>
        <charset val="134"/>
      </rPr>
      <t>部门预算经济科目</t>
    </r>
  </si>
  <si>
    <r>
      <rPr>
        <b/>
        <sz val="11"/>
        <color theme="1"/>
        <rFont val="宋体"/>
        <charset val="134"/>
      </rPr>
      <t>合计</t>
    </r>
  </si>
  <si>
    <r>
      <rPr>
        <b/>
        <sz val="11"/>
        <color theme="1"/>
        <rFont val="宋体"/>
        <charset val="134"/>
      </rPr>
      <t>一、省本级</t>
    </r>
  </si>
  <si>
    <t>省疾控中心</t>
  </si>
  <si>
    <t>省卫生监督所</t>
  </si>
  <si>
    <t>省职业病防治院</t>
  </si>
  <si>
    <t>广东省医学学术交流中心</t>
  </si>
  <si>
    <t>省结核病控制中心</t>
  </si>
  <si>
    <t>省人民医院</t>
  </si>
  <si>
    <t>省第二人民医院</t>
  </si>
  <si>
    <t>中山大学孙逸仙纪念医院</t>
  </si>
  <si>
    <t>省妇幼保健院</t>
  </si>
  <si>
    <t>中山大学中山眼科中心</t>
  </si>
  <si>
    <t>南方医科大学皮肤病医院</t>
  </si>
  <si>
    <t>省泗安医院</t>
  </si>
  <si>
    <t>省精神卫生中心</t>
  </si>
  <si>
    <t>汕头大学精神卫生中心</t>
  </si>
  <si>
    <t>南方医科大学口腔医院</t>
  </si>
  <si>
    <t>省公共卫生研究院</t>
  </si>
  <si>
    <t>省生物制品与药物研究所</t>
  </si>
  <si>
    <t>省明康监狱</t>
  </si>
  <si>
    <t>南方医科大学南方医院</t>
  </si>
  <si>
    <r>
      <rPr>
        <b/>
        <sz val="11"/>
        <rFont val="宋体"/>
        <charset val="134"/>
      </rPr>
      <t>二、各地市</t>
    </r>
  </si>
  <si>
    <r>
      <rPr>
        <sz val="11"/>
        <rFont val="宋体"/>
        <charset val="134"/>
      </rPr>
      <t>广州市</t>
    </r>
  </si>
  <si>
    <r>
      <rPr>
        <sz val="11"/>
        <rFont val="宋体"/>
        <charset val="134"/>
      </rPr>
      <t>珠海市</t>
    </r>
  </si>
  <si>
    <r>
      <rPr>
        <sz val="11"/>
        <rFont val="宋体"/>
        <charset val="134"/>
      </rPr>
      <t>汕头市</t>
    </r>
  </si>
  <si>
    <r>
      <rPr>
        <sz val="11"/>
        <rFont val="宋体"/>
        <charset val="134"/>
      </rPr>
      <t>佛山市</t>
    </r>
  </si>
  <si>
    <r>
      <rPr>
        <sz val="11"/>
        <rFont val="宋体"/>
        <charset val="134"/>
      </rPr>
      <t>韶关市</t>
    </r>
  </si>
  <si>
    <r>
      <rPr>
        <sz val="11"/>
        <rFont val="宋体"/>
        <charset val="134"/>
      </rPr>
      <t>河源市</t>
    </r>
  </si>
  <si>
    <r>
      <rPr>
        <sz val="11"/>
        <rFont val="宋体"/>
        <charset val="134"/>
      </rPr>
      <t>梅州市</t>
    </r>
  </si>
  <si>
    <r>
      <rPr>
        <sz val="11"/>
        <rFont val="宋体"/>
        <charset val="134"/>
      </rPr>
      <t>惠州市</t>
    </r>
  </si>
  <si>
    <r>
      <rPr>
        <sz val="11"/>
        <rFont val="宋体"/>
        <charset val="134"/>
      </rPr>
      <t>汕尾市</t>
    </r>
  </si>
  <si>
    <r>
      <rPr>
        <sz val="11"/>
        <rFont val="宋体"/>
        <charset val="134"/>
      </rPr>
      <t>东莞市</t>
    </r>
  </si>
  <si>
    <r>
      <rPr>
        <sz val="11"/>
        <rFont val="宋体"/>
        <charset val="134"/>
      </rPr>
      <t>中山市</t>
    </r>
  </si>
  <si>
    <r>
      <rPr>
        <sz val="11"/>
        <rFont val="宋体"/>
        <charset val="134"/>
      </rPr>
      <t>江门市</t>
    </r>
  </si>
  <si>
    <r>
      <rPr>
        <sz val="11"/>
        <rFont val="宋体"/>
        <charset val="134"/>
      </rPr>
      <t>阳江市</t>
    </r>
  </si>
  <si>
    <r>
      <rPr>
        <sz val="11"/>
        <rFont val="宋体"/>
        <charset val="134"/>
      </rPr>
      <t>湛江市</t>
    </r>
  </si>
  <si>
    <r>
      <rPr>
        <sz val="11"/>
        <rFont val="宋体"/>
        <charset val="134"/>
      </rPr>
      <t>茂名市</t>
    </r>
  </si>
  <si>
    <r>
      <rPr>
        <sz val="11"/>
        <rFont val="宋体"/>
        <charset val="134"/>
      </rPr>
      <t>肇庆市</t>
    </r>
  </si>
  <si>
    <r>
      <rPr>
        <sz val="11"/>
        <rFont val="宋体"/>
        <charset val="134"/>
      </rPr>
      <t>清远市</t>
    </r>
  </si>
  <si>
    <r>
      <rPr>
        <sz val="11"/>
        <rFont val="宋体"/>
        <charset val="134"/>
      </rPr>
      <t>潮州市</t>
    </r>
  </si>
  <si>
    <r>
      <rPr>
        <sz val="11"/>
        <rFont val="宋体"/>
        <charset val="134"/>
      </rPr>
      <t>揭阳市</t>
    </r>
  </si>
  <si>
    <r>
      <rPr>
        <sz val="11"/>
        <rFont val="宋体"/>
        <charset val="134"/>
      </rPr>
      <t>云浮市</t>
    </r>
  </si>
  <si>
    <r>
      <rPr>
        <b/>
        <sz val="11"/>
        <rFont val="宋体"/>
        <charset val="134"/>
      </rPr>
      <t>三、财政省直管县</t>
    </r>
  </si>
  <si>
    <r>
      <rPr>
        <sz val="11"/>
        <rFont val="宋体"/>
        <charset val="134"/>
      </rPr>
      <t>南澳县</t>
    </r>
  </si>
  <si>
    <r>
      <rPr>
        <sz val="11"/>
        <rFont val="宋体"/>
        <charset val="134"/>
      </rPr>
      <t>南雄市</t>
    </r>
  </si>
  <si>
    <r>
      <rPr>
        <sz val="11"/>
        <rFont val="宋体"/>
        <charset val="134"/>
      </rPr>
      <t>仁化县</t>
    </r>
  </si>
  <si>
    <r>
      <rPr>
        <sz val="11"/>
        <rFont val="宋体"/>
        <charset val="134"/>
      </rPr>
      <t>乳源县</t>
    </r>
  </si>
  <si>
    <r>
      <rPr>
        <sz val="11"/>
        <rFont val="宋体"/>
        <charset val="134"/>
      </rPr>
      <t>翁源县</t>
    </r>
  </si>
  <si>
    <r>
      <rPr>
        <sz val="11"/>
        <rFont val="宋体"/>
        <charset val="134"/>
      </rPr>
      <t>紫金县</t>
    </r>
  </si>
  <si>
    <r>
      <rPr>
        <sz val="11"/>
        <rFont val="宋体"/>
        <charset val="134"/>
      </rPr>
      <t>龙川县</t>
    </r>
  </si>
  <si>
    <r>
      <rPr>
        <sz val="11"/>
        <rFont val="宋体"/>
        <charset val="134"/>
      </rPr>
      <t>连平县</t>
    </r>
  </si>
  <si>
    <r>
      <rPr>
        <sz val="11"/>
        <rFont val="宋体"/>
        <charset val="134"/>
      </rPr>
      <t>兴宁市</t>
    </r>
  </si>
  <si>
    <r>
      <rPr>
        <sz val="11"/>
        <rFont val="宋体"/>
        <charset val="134"/>
      </rPr>
      <t>五华县</t>
    </r>
  </si>
  <si>
    <r>
      <rPr>
        <sz val="11"/>
        <rFont val="宋体"/>
        <charset val="134"/>
      </rPr>
      <t>丰顺县</t>
    </r>
  </si>
  <si>
    <r>
      <rPr>
        <sz val="11"/>
        <rFont val="宋体"/>
        <charset val="134"/>
      </rPr>
      <t>大埔县</t>
    </r>
  </si>
  <si>
    <r>
      <rPr>
        <sz val="11"/>
        <rFont val="宋体"/>
        <charset val="134"/>
      </rPr>
      <t>博罗县</t>
    </r>
  </si>
  <si>
    <r>
      <rPr>
        <sz val="11"/>
        <rFont val="宋体"/>
        <charset val="134"/>
      </rPr>
      <t>陆河县</t>
    </r>
  </si>
  <si>
    <r>
      <rPr>
        <sz val="11"/>
        <rFont val="宋体"/>
        <charset val="134"/>
      </rPr>
      <t>陆丰市</t>
    </r>
  </si>
  <si>
    <r>
      <rPr>
        <sz val="11"/>
        <rFont val="宋体"/>
        <charset val="134"/>
      </rPr>
      <t>海丰县</t>
    </r>
  </si>
  <si>
    <r>
      <rPr>
        <sz val="11"/>
        <rFont val="宋体"/>
        <charset val="134"/>
      </rPr>
      <t>阳春市</t>
    </r>
  </si>
  <si>
    <r>
      <rPr>
        <sz val="11"/>
        <rFont val="宋体"/>
        <charset val="134"/>
      </rPr>
      <t>徐闻县</t>
    </r>
  </si>
  <si>
    <r>
      <rPr>
        <sz val="11"/>
        <rFont val="宋体"/>
        <charset val="134"/>
      </rPr>
      <t>廉江市</t>
    </r>
  </si>
  <si>
    <r>
      <rPr>
        <sz val="11"/>
        <rFont val="宋体"/>
        <charset val="134"/>
      </rPr>
      <t>雷州市</t>
    </r>
  </si>
  <si>
    <r>
      <rPr>
        <sz val="11"/>
        <rFont val="宋体"/>
        <charset val="134"/>
      </rPr>
      <t>高州市</t>
    </r>
  </si>
  <si>
    <r>
      <rPr>
        <sz val="11"/>
        <rFont val="宋体"/>
        <charset val="134"/>
      </rPr>
      <t>化州市</t>
    </r>
  </si>
  <si>
    <r>
      <rPr>
        <sz val="11"/>
        <rFont val="宋体"/>
        <charset val="134"/>
      </rPr>
      <t>封开县</t>
    </r>
  </si>
  <si>
    <r>
      <rPr>
        <sz val="11"/>
        <rFont val="宋体"/>
        <charset val="134"/>
      </rPr>
      <t>怀集县</t>
    </r>
  </si>
  <si>
    <r>
      <rPr>
        <sz val="11"/>
        <rFont val="宋体"/>
        <charset val="134"/>
      </rPr>
      <t>德庆县</t>
    </r>
  </si>
  <si>
    <r>
      <rPr>
        <sz val="11"/>
        <rFont val="宋体"/>
        <charset val="134"/>
      </rPr>
      <t>广宁县</t>
    </r>
  </si>
  <si>
    <r>
      <rPr>
        <sz val="11"/>
        <rFont val="宋体"/>
        <charset val="134"/>
      </rPr>
      <t>英德市</t>
    </r>
  </si>
  <si>
    <r>
      <rPr>
        <sz val="11"/>
        <rFont val="宋体"/>
        <charset val="134"/>
      </rPr>
      <t>连山县</t>
    </r>
  </si>
  <si>
    <r>
      <rPr>
        <sz val="11"/>
        <rFont val="宋体"/>
        <charset val="134"/>
      </rPr>
      <t>连南县</t>
    </r>
  </si>
  <si>
    <r>
      <rPr>
        <sz val="11"/>
        <rFont val="宋体"/>
        <charset val="134"/>
      </rPr>
      <t>饶平县</t>
    </r>
  </si>
  <si>
    <r>
      <rPr>
        <sz val="11"/>
        <rFont val="宋体"/>
        <charset val="134"/>
      </rPr>
      <t>普宁市</t>
    </r>
  </si>
  <si>
    <r>
      <rPr>
        <sz val="11"/>
        <rFont val="宋体"/>
        <charset val="134"/>
      </rPr>
      <t>揭西县</t>
    </r>
  </si>
  <si>
    <r>
      <rPr>
        <sz val="11"/>
        <rFont val="宋体"/>
        <charset val="134"/>
      </rPr>
      <t>惠来县</t>
    </r>
  </si>
  <si>
    <r>
      <rPr>
        <sz val="11"/>
        <rFont val="宋体"/>
        <charset val="134"/>
      </rPr>
      <t>罗定市</t>
    </r>
  </si>
  <si>
    <r>
      <rPr>
        <sz val="11"/>
        <rFont val="宋体"/>
        <charset val="134"/>
      </rPr>
      <t>新兴县</t>
    </r>
  </si>
  <si>
    <t>2023年资金分配计划情况表</t>
  </si>
  <si>
    <t>序号</t>
  </si>
  <si>
    <t>项目名称</t>
  </si>
  <si>
    <r>
      <rPr>
        <b/>
        <sz val="12"/>
        <color indexed="8"/>
        <rFont val="Times New Roman"/>
        <charset val="134"/>
      </rPr>
      <t>2022</t>
    </r>
    <r>
      <rPr>
        <b/>
        <sz val="12"/>
        <color indexed="8"/>
        <rFont val="黑体"/>
        <charset val="134"/>
      </rPr>
      <t>年资金分配</t>
    </r>
  </si>
  <si>
    <t>2023年资金分配计划</t>
  </si>
  <si>
    <t>资金增减情况</t>
  </si>
  <si>
    <t>备注</t>
  </si>
  <si>
    <r>
      <rPr>
        <b/>
        <sz val="12"/>
        <color indexed="8"/>
        <rFont val="Times New Roman"/>
        <charset val="134"/>
      </rPr>
      <t>2023</t>
    </r>
    <r>
      <rPr>
        <b/>
        <sz val="12"/>
        <color indexed="8"/>
        <rFont val="黑体"/>
        <charset val="134"/>
      </rPr>
      <t>年</t>
    </r>
    <r>
      <rPr>
        <b/>
        <sz val="12"/>
        <color indexed="8"/>
        <rFont val="宋体"/>
        <charset val="134"/>
      </rPr>
      <t>资金分配建议</t>
    </r>
  </si>
  <si>
    <t>资金对口处室（单位）</t>
  </si>
  <si>
    <t>合计</t>
  </si>
  <si>
    <t>省本级</t>
  </si>
  <si>
    <t>市县</t>
  </si>
  <si>
    <t>市县（因素法）</t>
  </si>
  <si>
    <t>及具体用款单位</t>
  </si>
  <si>
    <r>
      <rPr>
        <b/>
        <sz val="12"/>
        <color indexed="8"/>
        <rFont val="宋体"/>
        <charset val="134"/>
      </rPr>
      <t>应急</t>
    </r>
    <r>
      <rPr>
        <b/>
        <sz val="12"/>
        <color indexed="8"/>
        <rFont val="仿宋_GB2312"/>
        <charset val="134"/>
      </rPr>
      <t>处置</t>
    </r>
  </si>
  <si>
    <t>委应急处</t>
  </si>
  <si>
    <t>职业病防治</t>
  </si>
  <si>
    <t>委职业健康处</t>
  </si>
  <si>
    <t>扩大国家免疫规划</t>
  </si>
  <si>
    <t>艾滋病防治</t>
  </si>
  <si>
    <r>
      <rPr>
        <sz val="12"/>
        <color indexed="8"/>
        <rFont val="Times New Roman"/>
        <charset val="134"/>
      </rPr>
      <t>省疾控中心、</t>
    </r>
    <r>
      <rPr>
        <sz val="12"/>
        <color indexed="8"/>
        <rFont val="仿宋_GB2312"/>
        <charset val="134"/>
      </rPr>
      <t>省公共卫生研究院</t>
    </r>
  </si>
  <si>
    <r>
      <rPr>
        <sz val="12"/>
        <color indexed="8"/>
        <rFont val="仿宋_GB2312"/>
        <charset val="134"/>
      </rPr>
      <t>（省疾控中心</t>
    </r>
    <r>
      <rPr>
        <sz val="12"/>
        <color indexed="8"/>
        <rFont val="Times New Roman"/>
        <charset val="134"/>
      </rPr>
      <t>392</t>
    </r>
    <r>
      <rPr>
        <sz val="12"/>
        <color indexed="8"/>
        <rFont val="仿宋_GB2312"/>
        <charset val="134"/>
      </rPr>
      <t>万元、</t>
    </r>
    <r>
      <rPr>
        <sz val="12"/>
        <color indexed="8"/>
        <rFont val="仿宋_GB2312"/>
        <charset val="134"/>
      </rPr>
      <t>省公共卫生研究院</t>
    </r>
    <r>
      <rPr>
        <sz val="12"/>
        <color indexed="8"/>
        <rFont val="仿宋_GB2312"/>
        <charset val="134"/>
      </rPr>
      <t>119.14万元）</t>
    </r>
  </si>
  <si>
    <t>结核病防治</t>
  </si>
  <si>
    <t>省结控中心</t>
  </si>
  <si>
    <t>急性重点传染病防治</t>
  </si>
  <si>
    <t>地方病与寄生虫病防治</t>
  </si>
  <si>
    <t>性病防治</t>
  </si>
  <si>
    <t>省皮肤中心</t>
  </si>
  <si>
    <t>麻风病防治</t>
  </si>
  <si>
    <r>
      <rPr>
        <sz val="12"/>
        <color indexed="8"/>
        <rFont val="仿宋_GB2312"/>
        <charset val="134"/>
      </rPr>
      <t>省皮肤中心、</t>
    </r>
    <r>
      <rPr>
        <sz val="12"/>
        <color indexed="8"/>
        <rFont val="Times New Roman"/>
        <charset val="134"/>
      </rPr>
      <t>省泗安医院</t>
    </r>
  </si>
  <si>
    <r>
      <rPr>
        <sz val="12"/>
        <color indexed="8"/>
        <rFont val="Times New Roman"/>
        <charset val="134"/>
      </rPr>
      <t>（省皮肤中心126.2</t>
    </r>
    <r>
      <rPr>
        <sz val="12"/>
        <color indexed="8"/>
        <rFont val="仿宋_GB2312"/>
        <charset val="134"/>
      </rPr>
      <t>万元、省泗安医院</t>
    </r>
    <r>
      <rPr>
        <sz val="12"/>
        <color indexed="8"/>
        <rFont val="Times New Roman"/>
        <charset val="134"/>
      </rPr>
      <t>130</t>
    </r>
    <r>
      <rPr>
        <sz val="12"/>
        <color indexed="8"/>
        <rFont val="仿宋_GB2312"/>
        <charset val="134"/>
      </rPr>
      <t>万元）</t>
    </r>
  </si>
  <si>
    <t>精神卫生</t>
  </si>
  <si>
    <r>
      <rPr>
        <sz val="12"/>
        <color indexed="8"/>
        <rFont val="仿宋_GB2312"/>
        <charset val="134"/>
      </rPr>
      <t>省精卫中心、省监</t>
    </r>
    <r>
      <rPr>
        <sz val="12"/>
        <color indexed="8"/>
        <rFont val="Times New Roman"/>
        <charset val="134"/>
      </rPr>
      <t>狱管理局</t>
    </r>
    <r>
      <rPr>
        <sz val="12"/>
        <color indexed="8"/>
        <rFont val="仿宋_GB2312"/>
        <charset val="134"/>
      </rPr>
      <t>、</t>
    </r>
    <r>
      <rPr>
        <sz val="12"/>
        <color indexed="8"/>
        <rFont val="仿宋_GB2312"/>
        <charset val="134"/>
      </rPr>
      <t>汕大精卫中心</t>
    </r>
  </si>
  <si>
    <r>
      <rPr>
        <sz val="12"/>
        <color indexed="8"/>
        <rFont val="仿宋_GB2312"/>
        <charset val="134"/>
      </rPr>
      <t>（省精卫中心</t>
    </r>
    <r>
      <rPr>
        <sz val="12"/>
        <color indexed="8"/>
        <rFont val="Times New Roman"/>
        <charset val="134"/>
      </rPr>
      <t>300</t>
    </r>
    <r>
      <rPr>
        <sz val="12"/>
        <color indexed="8"/>
        <rFont val="仿宋_GB2312"/>
        <charset val="134"/>
      </rPr>
      <t>万元、省明康监狱</t>
    </r>
    <r>
      <rPr>
        <sz val="12"/>
        <color indexed="8"/>
        <rFont val="Times New Roman"/>
        <charset val="134"/>
      </rPr>
      <t>20</t>
    </r>
    <r>
      <rPr>
        <sz val="12"/>
        <color indexed="8"/>
        <rFont val="仿宋_GB2312"/>
        <charset val="134"/>
      </rPr>
      <t>万元、汕大精卫中心</t>
    </r>
    <r>
      <rPr>
        <sz val="12"/>
        <color indexed="8"/>
        <rFont val="Times New Roman"/>
        <charset val="134"/>
      </rPr>
      <t>100.5</t>
    </r>
    <r>
      <rPr>
        <sz val="12"/>
        <color indexed="8"/>
        <rFont val="仿宋_GB2312"/>
        <charset val="134"/>
      </rPr>
      <t>万元）</t>
    </r>
  </si>
  <si>
    <t>慢性病防治</t>
  </si>
  <si>
    <t>小计</t>
  </si>
  <si>
    <r>
      <rPr>
        <sz val="12"/>
        <color rgb="FF000000"/>
        <rFont val="宋体"/>
        <charset val="134"/>
      </rPr>
      <t>市县经费含广医一院</t>
    </r>
    <r>
      <rPr>
        <sz val="12"/>
        <color rgb="FF000000"/>
        <rFont val="Times New Roman"/>
        <charset val="134"/>
      </rPr>
      <t>29.5</t>
    </r>
    <r>
      <rPr>
        <sz val="12"/>
        <color rgb="FF000000"/>
        <rFont val="宋体"/>
        <charset val="134"/>
      </rPr>
      <t>万元</t>
    </r>
  </si>
  <si>
    <t>省疾控中心、牙防中心、心血管病中心</t>
  </si>
  <si>
    <t>省心血管中心</t>
  </si>
  <si>
    <t>省牙防中心</t>
  </si>
  <si>
    <t>省癌症中心</t>
  </si>
  <si>
    <t>广医一院</t>
  </si>
  <si>
    <t>省疾控中心695万元、省心血管中心95万元、省牙防中心150万元、广医一院80万元</t>
  </si>
  <si>
    <t>省疾控中心115万元、省心血管病防治中心60万元、省牙防中心25万元</t>
  </si>
  <si>
    <t>省疾控中心580万元、省心血管中心35万元、省牙防中心125万元、广医一院80万元</t>
  </si>
  <si>
    <t>省疾控中心695万元、省心血管中心95万元、省牙防中心150万元、省癌症中心60.58万元、广医一院29.5万元</t>
  </si>
  <si>
    <t>省疾控中心115万元、省心血管中心60万元、省牙防中心25万元、省癌症中心60.58万元</t>
  </si>
  <si>
    <t>省疾控中心580万元、省心血管中心35万元、省牙防中心125万元、广医一院29.5万元</t>
  </si>
  <si>
    <t>广医一院减少50.5万元、省癌症中心增加60.58万元</t>
  </si>
  <si>
    <t>省癌症中心增加60.58万元</t>
  </si>
  <si>
    <t>广医一院减少50.5万元</t>
  </si>
  <si>
    <t>饮用水监测与学校卫生</t>
  </si>
  <si>
    <t>公共卫生骨干人才培训</t>
  </si>
  <si>
    <t>公共卫生综合服务和重大公卫预算绩效管理</t>
  </si>
  <si>
    <t>人群慢性乙肝现患筛查、治疗和随访管理</t>
  </si>
  <si>
    <t>南方医院</t>
  </si>
  <si>
    <t>附件11</t>
  </si>
  <si>
    <t>疫病防控项目绩效目标申报表</t>
  </si>
  <si>
    <t>金额单位：元</t>
  </si>
  <si>
    <t>项目类型</t>
  </si>
  <si>
    <t>专项资金</t>
  </si>
  <si>
    <r>
      <rPr>
        <sz val="12"/>
        <rFont val="宋体"/>
        <charset val="134"/>
      </rPr>
      <t>一级项目</t>
    </r>
    <r>
      <rPr>
        <sz val="12"/>
        <rFont val="Times New Roman"/>
        <charset val="0"/>
      </rPr>
      <t xml:space="preserve">
</t>
    </r>
    <r>
      <rPr>
        <sz val="12"/>
        <rFont val="宋体"/>
        <charset val="134"/>
      </rPr>
      <t>编码</t>
    </r>
  </si>
  <si>
    <t>174-2018-XMZC-0001-04</t>
  </si>
  <si>
    <t>一级项目名称</t>
  </si>
  <si>
    <t>疫病防控</t>
  </si>
  <si>
    <t>申报单位</t>
  </si>
  <si>
    <t>广东省卫生健康委员会</t>
  </si>
  <si>
    <r>
      <rPr>
        <sz val="12"/>
        <rFont val="宋体"/>
        <charset val="134"/>
      </rPr>
      <t>省财政厅</t>
    </r>
    <r>
      <rPr>
        <sz val="12"/>
        <rFont val="Times New Roman"/>
        <charset val="0"/>
      </rPr>
      <t xml:space="preserve">
</t>
    </r>
    <r>
      <rPr>
        <sz val="12"/>
        <rFont val="宋体"/>
        <charset val="134"/>
      </rPr>
      <t>对口处室</t>
    </r>
  </si>
  <si>
    <t>社保处</t>
  </si>
  <si>
    <t>战略领域</t>
  </si>
  <si>
    <t>医疗卫生健康事业发展专项资金</t>
  </si>
  <si>
    <t>财政事权</t>
  </si>
  <si>
    <t>疾病预防控制</t>
  </si>
  <si>
    <t>政策任务</t>
  </si>
  <si>
    <t>设立依据</t>
  </si>
  <si>
    <r>
      <rPr>
        <sz val="12"/>
        <rFont val="宋体"/>
        <charset val="134"/>
      </rPr>
      <t>《广东省人民政府办公厅关于印发广东省医疗卫生领域省级与市县财政事权和支出责任划分改革实施方案的通知》（粤府办〔</t>
    </r>
    <r>
      <rPr>
        <sz val="12"/>
        <rFont val="Times New Roman"/>
        <charset val="0"/>
      </rPr>
      <t>2019</t>
    </r>
    <r>
      <rPr>
        <sz val="12"/>
        <rFont val="宋体"/>
        <charset val="134"/>
      </rPr>
      <t>〕</t>
    </r>
    <r>
      <rPr>
        <sz val="12"/>
        <rFont val="Times New Roman"/>
        <charset val="0"/>
      </rPr>
      <t>5</t>
    </r>
    <r>
      <rPr>
        <sz val="12"/>
        <rFont val="宋体"/>
        <charset val="134"/>
      </rPr>
      <t>号）</t>
    </r>
  </si>
  <si>
    <t>资金管理办法文号</t>
  </si>
  <si>
    <r>
      <rPr>
        <sz val="12"/>
        <rFont val="宋体"/>
        <charset val="134"/>
      </rPr>
      <t>粤财社</t>
    </r>
    <r>
      <rPr>
        <sz val="12"/>
        <rFont val="仿宋_GB2312"/>
        <charset val="134"/>
      </rPr>
      <t>〔</t>
    </r>
    <r>
      <rPr>
        <sz val="12"/>
        <rFont val="Times New Roman"/>
        <charset val="0"/>
      </rPr>
      <t>2019</t>
    </r>
    <r>
      <rPr>
        <sz val="12"/>
        <rFont val="仿宋_GB2312"/>
        <charset val="134"/>
      </rPr>
      <t>〕</t>
    </r>
    <r>
      <rPr>
        <sz val="12"/>
        <rFont val="Times New Roman"/>
        <charset val="0"/>
      </rPr>
      <t>74</t>
    </r>
    <r>
      <rPr>
        <sz val="12"/>
        <rFont val="宋体"/>
        <charset val="134"/>
      </rPr>
      <t>号</t>
    </r>
  </si>
  <si>
    <r>
      <rPr>
        <sz val="12"/>
        <rFont val="宋体"/>
        <charset val="134"/>
      </rPr>
      <t>政策起始</t>
    </r>
    <r>
      <rPr>
        <sz val="12"/>
        <rFont val="Times New Roman"/>
        <charset val="0"/>
      </rPr>
      <t xml:space="preserve">
</t>
    </r>
    <r>
      <rPr>
        <sz val="12"/>
        <rFont val="宋体"/>
        <charset val="134"/>
      </rPr>
      <t>时间</t>
    </r>
  </si>
  <si>
    <r>
      <rPr>
        <sz val="12"/>
        <rFont val="Times New Roman"/>
        <charset val="0"/>
      </rPr>
      <t>2023</t>
    </r>
    <r>
      <rPr>
        <sz val="12"/>
        <rFont val="宋体"/>
        <charset val="0"/>
      </rPr>
      <t>年</t>
    </r>
  </si>
  <si>
    <r>
      <rPr>
        <sz val="12"/>
        <rFont val="宋体"/>
        <charset val="134"/>
      </rPr>
      <t>政策到期</t>
    </r>
    <r>
      <rPr>
        <sz val="12"/>
        <rFont val="Times New Roman"/>
        <charset val="0"/>
      </rPr>
      <t xml:space="preserve">
</t>
    </r>
    <r>
      <rPr>
        <sz val="12"/>
        <rFont val="宋体"/>
        <charset val="134"/>
      </rPr>
      <t>时间</t>
    </r>
  </si>
  <si>
    <r>
      <rPr>
        <sz val="12"/>
        <rFont val="Times New Roman"/>
        <charset val="0"/>
      </rPr>
      <t>2025</t>
    </r>
    <r>
      <rPr>
        <sz val="12"/>
        <rFont val="宋体"/>
        <charset val="0"/>
      </rPr>
      <t>年</t>
    </r>
  </si>
  <si>
    <t>申报责任人</t>
  </si>
  <si>
    <t>麻尚春</t>
  </si>
  <si>
    <t>联系电话</t>
  </si>
  <si>
    <t>所属预算年度</t>
  </si>
  <si>
    <t>设立政策背景及原因</t>
  </si>
  <si>
    <t>我省是人口经济大省，毗邻港澳，流动人口众多、地理环境复杂、气候炎热，加上对外交流频繁，各种病毒、细菌容易孳生繁殖，疾病传播流行风险较大。2003年发生非典以来，全国新发传染病中有80%以上首先或较早报告于广东。我省是病毒性肝炎、艾滋病、结核病发病大省，艾滋病等重大传染病疫情较为严重。近年以来人口老龄化、慢性疾病负担加重，心脑血管疾病、恶性肿瘤、慢性呼吸道疾病居我省死因前4位。全省严重精神障碍患者人群数量大，肇事肇祸事件时有发生。此外，环境污染、职业病等多种危害因素所致的健康损害风险日益加剧，全省重大疾病防控工作形势严峻，防控任务艰巨、繁重。 为贯彻落实《传染病防治法》《职业病防治法》《精神卫生法》《中华人民共和国疫苗管理法》《疫苗储存和运输管理办法（2017年版）》《预防接种工作规范（2016版）》《学校卫生工作条例》《食盐加碘消除碘缺乏危害管理条例》《艾滋病防治条例》《血吸虫病防治条例》《生活饮用水卫生监督管理办法》《性病防治管理办法》《结核病防治管理办法》《监管场所艾滋病防治管理办法》等法律法规，以及《广东省国民经济和社会发展第十四个五年规划和2035年远景目标纲要》《健康广东行动（2019-2030年）》《“十四五”国民健康规划》《广东省卫生健康事业发展“十四五”规划》和国家、省制发的系列疾病防治规划行动计划等政策文件，切实加强我省公共卫生和重大疾病防治，如期完成健康中国战略和健康广东行动疾控相关行动任务目标，提升我省疾病防控整体能力水平，保障经济社会平稳发展，特申请延续省级疫病防控专项并申请有关项目资金。</t>
  </si>
  <si>
    <t>项目金额</t>
  </si>
  <si>
    <t>总额</t>
  </si>
  <si>
    <r>
      <rPr>
        <sz val="12"/>
        <rFont val="宋体"/>
        <charset val="134"/>
      </rPr>
      <t>当年度（</t>
    </r>
    <r>
      <rPr>
        <sz val="12"/>
        <rFont val="Times New Roman"/>
        <charset val="134"/>
      </rPr>
      <t>2023</t>
    </r>
    <r>
      <rPr>
        <sz val="12"/>
        <rFont val="宋体"/>
        <charset val="134"/>
      </rPr>
      <t>年）</t>
    </r>
  </si>
  <si>
    <r>
      <rPr>
        <sz val="12"/>
        <rFont val="宋体"/>
        <charset val="134"/>
      </rPr>
      <t>绩效</t>
    </r>
    <r>
      <rPr>
        <sz val="12"/>
        <rFont val="Times New Roman"/>
        <charset val="0"/>
      </rPr>
      <t xml:space="preserve">
</t>
    </r>
    <r>
      <rPr>
        <sz val="12"/>
        <rFont val="宋体"/>
        <charset val="134"/>
      </rPr>
      <t>目标</t>
    </r>
  </si>
  <si>
    <t>总体目标（跨年度项目需填写）</t>
  </si>
  <si>
    <t>当年度目标</t>
  </si>
  <si>
    <t>进一步提高我省免疫规划，艾滋病、重点急性传染病、慢性病、精神卫生、地方病、寄生虫病等防治能力等工作能力，提升我省重大疾病和健康危险因素监测、预警预测及干预水平，降低重大疾病发病率，确保传染病疫情总体平稳，保护人民群众生命健康安全。</t>
  </si>
  <si>
    <r>
      <rPr>
        <sz val="12"/>
        <rFont val="宋体"/>
        <charset val="134"/>
      </rPr>
      <t>全省传染病疫情总体稳定，重大疾病得到有效防控。艾滋病感染者</t>
    </r>
    <r>
      <rPr>
        <sz val="12"/>
        <rFont val="Times New Roman"/>
        <charset val="0"/>
      </rPr>
      <t>/</t>
    </r>
    <r>
      <rPr>
        <sz val="12"/>
        <rFont val="宋体"/>
        <charset val="134"/>
      </rPr>
      <t>病人随访检测比例≥</t>
    </r>
    <r>
      <rPr>
        <sz val="12"/>
        <rFont val="Times New Roman"/>
        <charset val="0"/>
      </rPr>
      <t>90%</t>
    </r>
    <r>
      <rPr>
        <sz val="12"/>
        <rFont val="宋体"/>
        <charset val="134"/>
      </rPr>
      <t>，重点急性传染病监测任务完成率≥</t>
    </r>
    <r>
      <rPr>
        <sz val="12"/>
        <rFont val="Times New Roman"/>
        <charset val="0"/>
      </rPr>
      <t>85%</t>
    </r>
    <r>
      <rPr>
        <sz val="12"/>
        <rFont val="宋体"/>
        <charset val="134"/>
      </rPr>
      <t>，国家免疫规划疫苗接种率≥</t>
    </r>
    <r>
      <rPr>
        <sz val="12"/>
        <rFont val="Times New Roman"/>
        <charset val="0"/>
      </rPr>
      <t>90%</t>
    </r>
    <r>
      <rPr>
        <sz val="12"/>
        <rFont val="宋体"/>
        <charset val="134"/>
      </rPr>
      <t>，在册严重精神障碍患者管理率≥</t>
    </r>
    <r>
      <rPr>
        <sz val="12"/>
        <rFont val="Times New Roman"/>
        <charset val="0"/>
      </rPr>
      <t>80%</t>
    </r>
    <r>
      <rPr>
        <sz val="12"/>
        <rFont val="宋体"/>
        <charset val="134"/>
      </rPr>
      <t>，病原学阳性肺结核患者耐药筛查率≥</t>
    </r>
    <r>
      <rPr>
        <sz val="12"/>
        <rFont val="Times New Roman"/>
        <charset val="0"/>
      </rPr>
      <t>70%</t>
    </r>
    <r>
      <rPr>
        <sz val="12"/>
        <rFont val="宋体"/>
        <charset val="134"/>
      </rPr>
      <t>。</t>
    </r>
  </si>
  <si>
    <t>绩效指标</t>
  </si>
  <si>
    <r>
      <rPr>
        <sz val="12"/>
        <rFont val="宋体"/>
        <charset val="134"/>
      </rPr>
      <t>一级</t>
    </r>
    <r>
      <rPr>
        <sz val="12"/>
        <rFont val="Times New Roman"/>
        <charset val="0"/>
      </rPr>
      <t xml:space="preserve">
</t>
    </r>
    <r>
      <rPr>
        <sz val="12"/>
        <rFont val="宋体"/>
        <charset val="134"/>
      </rPr>
      <t>指标</t>
    </r>
  </si>
  <si>
    <t>二级指标</t>
  </si>
  <si>
    <t>三级指标</t>
  </si>
  <si>
    <t>年度目标值</t>
  </si>
  <si>
    <t>指标解释及计算公式</t>
  </si>
  <si>
    <t>产出指标</t>
  </si>
  <si>
    <t>数量指标</t>
  </si>
  <si>
    <r>
      <rPr>
        <sz val="12"/>
        <rFont val="宋体"/>
        <charset val="134"/>
      </rPr>
      <t>艾滋病感染者</t>
    </r>
    <r>
      <rPr>
        <sz val="12"/>
        <rFont val="Times New Roman"/>
        <charset val="0"/>
      </rPr>
      <t>/</t>
    </r>
    <r>
      <rPr>
        <sz val="12"/>
        <rFont val="宋体"/>
        <charset val="134"/>
      </rPr>
      <t>病人随访人数（人）</t>
    </r>
  </si>
  <si>
    <r>
      <rPr>
        <sz val="12"/>
        <rFont val="宋体"/>
        <charset val="134"/>
      </rPr>
      <t>当年</t>
    </r>
    <r>
      <rPr>
        <sz val="12"/>
        <rFont val="Times New Roman"/>
        <charset val="0"/>
      </rPr>
      <t>1</t>
    </r>
    <r>
      <rPr>
        <sz val="12"/>
        <rFont val="宋体"/>
        <charset val="134"/>
      </rPr>
      <t>月</t>
    </r>
    <r>
      <rPr>
        <sz val="12"/>
        <rFont val="Times New Roman"/>
        <charset val="0"/>
      </rPr>
      <t>1</t>
    </r>
    <r>
      <rPr>
        <sz val="12"/>
        <rFont val="宋体"/>
        <charset val="134"/>
      </rPr>
      <t>日至</t>
    </r>
    <r>
      <rPr>
        <sz val="12"/>
        <rFont val="Times New Roman"/>
        <charset val="0"/>
      </rPr>
      <t>12</t>
    </r>
    <r>
      <rPr>
        <sz val="12"/>
        <rFont val="宋体"/>
        <charset val="134"/>
      </rPr>
      <t>月</t>
    </r>
    <r>
      <rPr>
        <sz val="12"/>
        <rFont val="Times New Roman"/>
        <charset val="0"/>
      </rPr>
      <t>31</t>
    </r>
    <r>
      <rPr>
        <sz val="12"/>
        <rFont val="宋体"/>
        <charset val="134"/>
      </rPr>
      <t>日，实际随访到的存活的艾滋病病毒感染者及艾滋病病人人数（疫情数据库中有随访表中随访状态为随访的存活的艾滋病病毒感染者及艾滋病病人的人数。）</t>
    </r>
  </si>
  <si>
    <t>重点急性传染病防治项目监测哨点采集任务量（份）</t>
  </si>
  <si>
    <r>
      <rPr>
        <sz val="12"/>
        <rFont val="宋体"/>
        <charset val="134"/>
      </rPr>
      <t>根据省级下发的实施方案开展哨点监测工作，</t>
    </r>
    <r>
      <rPr>
        <sz val="12"/>
        <rFont val="Times New Roman"/>
        <charset val="0"/>
      </rPr>
      <t>2023</t>
    </r>
    <r>
      <rPr>
        <sz val="12"/>
        <rFont val="宋体"/>
        <charset val="134"/>
      </rPr>
      <t>年计划监测哨点完成采集总任务量不低于</t>
    </r>
    <r>
      <rPr>
        <sz val="12"/>
        <rFont val="Times New Roman"/>
        <charset val="0"/>
      </rPr>
      <t>91749</t>
    </r>
    <r>
      <rPr>
        <sz val="12"/>
        <rFont val="宋体"/>
        <charset val="134"/>
      </rPr>
      <t>份，即不小于采集总任务量要求的</t>
    </r>
    <r>
      <rPr>
        <sz val="12"/>
        <rFont val="Times New Roman"/>
        <charset val="0"/>
      </rPr>
      <t>85%</t>
    </r>
    <r>
      <rPr>
        <sz val="12"/>
        <rFont val="宋体"/>
        <charset val="134"/>
      </rPr>
      <t>。</t>
    </r>
  </si>
  <si>
    <t>在册严重精神障碍患者管理人数（人）</t>
  </si>
  <si>
    <r>
      <rPr>
        <sz val="12"/>
        <rFont val="Times New Roman"/>
        <charset val="0"/>
      </rPr>
      <t>2021</t>
    </r>
    <r>
      <rPr>
        <sz val="12"/>
        <rFont val="宋体"/>
        <charset val="0"/>
      </rPr>
      <t>年全年的管理人数：</t>
    </r>
    <r>
      <rPr>
        <sz val="12"/>
        <rFont val="Times New Roman"/>
        <charset val="0"/>
      </rPr>
      <t>555037</t>
    </r>
    <r>
      <rPr>
        <sz val="12"/>
        <rFont val="宋体"/>
        <charset val="0"/>
      </rPr>
      <t>，至少有一条完整随访信息（至少有一条未失访或死亡随访信息）的患者人数</t>
    </r>
  </si>
  <si>
    <t>肺结核患者登记数（例）</t>
  </si>
  <si>
    <t>当年结核病定点医疗机构登记的肺结核患者数，评价各级结核病防治机构的肺结核发现及管理水平；数据来源：结核病信息管理系统常规监测。</t>
  </si>
  <si>
    <t>全省非珠三角地区慢性病综合防控示范区动态管理数量（个）</t>
  </si>
  <si>
    <t>通过示范区信息管理系统统计，我省非珠三角地区按照新示范区指标体系开展示范区建设工作，并按年度上报动态管理资料的慢性病综合防控示范区数量。</t>
  </si>
  <si>
    <t>对全省职业健康检查机构进行质控检查（家）</t>
  </si>
  <si>
    <t>质量指标</t>
  </si>
  <si>
    <r>
      <rPr>
        <sz val="12"/>
        <rFont val="宋体"/>
        <charset val="134"/>
      </rPr>
      <t>国家免疫规划疫苗接种率（</t>
    </r>
    <r>
      <rPr>
        <sz val="12"/>
        <rFont val="Times New Roman"/>
        <charset val="0"/>
      </rPr>
      <t>%</t>
    </r>
    <r>
      <rPr>
        <sz val="12"/>
        <rFont val="宋体"/>
        <charset val="134"/>
      </rPr>
      <t>）</t>
    </r>
  </si>
  <si>
    <t>按照国家基本公共卫生服务规范要求，提供国家免疫规划疫苗接种服务。包括所有免疫规划疫苗的接种率。国家免疫规划疫苗接种率（%）=国家免疫规划疫苗实种人数/国家免疫规划疫苗应种人数*100%</t>
  </si>
  <si>
    <r>
      <rPr>
        <sz val="12"/>
        <rFont val="宋体"/>
        <charset val="134"/>
      </rPr>
      <t>艾滋病感染者</t>
    </r>
    <r>
      <rPr>
        <sz val="12"/>
        <rFont val="Times New Roman"/>
        <charset val="0"/>
      </rPr>
      <t>/</t>
    </r>
    <r>
      <rPr>
        <sz val="12"/>
        <rFont val="宋体"/>
        <charset val="134"/>
      </rPr>
      <t>病人随访检测比例（</t>
    </r>
    <r>
      <rPr>
        <sz val="12"/>
        <rFont val="Times New Roman"/>
        <charset val="0"/>
      </rPr>
      <t>%</t>
    </r>
    <r>
      <rPr>
        <sz val="12"/>
        <rFont val="宋体"/>
        <charset val="134"/>
      </rPr>
      <t>）</t>
    </r>
  </si>
  <si>
    <r>
      <rPr>
        <sz val="12"/>
        <rFont val="宋体"/>
        <charset val="134"/>
      </rPr>
      <t>当年可以随访到的艾滋病感染者或病人中完成至少一次</t>
    </r>
    <r>
      <rPr>
        <sz val="12"/>
        <rFont val="Times New Roman"/>
        <charset val="0"/>
      </rPr>
      <t>CD4</t>
    </r>
    <r>
      <rPr>
        <sz val="12"/>
        <rFont val="宋体"/>
        <charset val="134"/>
      </rPr>
      <t>检测的人数比例</t>
    </r>
  </si>
  <si>
    <r>
      <rPr>
        <sz val="12"/>
        <rFont val="宋体"/>
        <charset val="134"/>
      </rPr>
      <t>麻风病可疑线索报告率（</t>
    </r>
    <r>
      <rPr>
        <sz val="12"/>
        <rFont val="Times New Roman"/>
        <charset val="0"/>
      </rPr>
      <t>%</t>
    </r>
    <r>
      <rPr>
        <sz val="12"/>
        <rFont val="宋体"/>
        <charset val="134"/>
      </rPr>
      <t>）</t>
    </r>
  </si>
  <si>
    <t>年度实际上报可疑症状病例数占下达可疑症状任务总数的百分比</t>
  </si>
  <si>
    <r>
      <rPr>
        <sz val="12"/>
        <rFont val="宋体"/>
        <charset val="134"/>
      </rPr>
      <t>病原学阳性肺结核患者耐药筛查率（</t>
    </r>
    <r>
      <rPr>
        <sz val="12"/>
        <rFont val="Times New Roman"/>
        <charset val="0"/>
      </rPr>
      <t>%</t>
    </r>
    <r>
      <rPr>
        <sz val="12"/>
        <rFont val="宋体"/>
        <charset val="134"/>
      </rPr>
      <t>）</t>
    </r>
  </si>
  <si>
    <r>
      <rPr>
        <sz val="12"/>
        <rFont val="宋体"/>
        <charset val="134"/>
      </rPr>
      <t>指在一定期间内，某一地区，登记的病原学阳性患者开展耐药检测的比例。即开展耐药检测的病原学阳性患者数</t>
    </r>
    <r>
      <rPr>
        <sz val="12"/>
        <rFont val="Times New Roman"/>
        <charset val="0"/>
      </rPr>
      <t>/</t>
    </r>
    <r>
      <rPr>
        <sz val="12"/>
        <rFont val="宋体"/>
        <charset val="134"/>
      </rPr>
      <t>登记的病原学阳性患者数。</t>
    </r>
  </si>
  <si>
    <t>城市饮用水水质监测区（县）覆盖率（%）</t>
  </si>
  <si>
    <t>城市饮用水水质监测区（县）覆盖率（%）=设置城市饮用水水质监测点区（县）数÷应开展城市饮用水水质监测点区（县）数×100%</t>
  </si>
  <si>
    <t>农村饮用水水质监测乡镇覆盖率（%）</t>
  </si>
  <si>
    <t>农村饮用水水质监测乡镇覆盖率（%）=设置农村饮用水水质监测点乡镇数÷应开展农村饮用水水质监测点乡镇数×100%</t>
  </si>
  <si>
    <r>
      <rPr>
        <sz val="12"/>
        <rFont val="宋体"/>
        <charset val="134"/>
      </rPr>
      <t>学生常见病监测和干预地市覆盖率（</t>
    </r>
    <r>
      <rPr>
        <sz val="12"/>
        <rFont val="Times New Roman"/>
        <charset val="0"/>
      </rPr>
      <t>%</t>
    </r>
    <r>
      <rPr>
        <sz val="12"/>
        <rFont val="宋体"/>
        <charset val="134"/>
      </rPr>
      <t>）</t>
    </r>
  </si>
  <si>
    <t>反映学生常见病监测和干预地市覆盖情况</t>
  </si>
  <si>
    <r>
      <rPr>
        <sz val="12"/>
        <rFont val="宋体"/>
        <charset val="134"/>
      </rPr>
      <t>在册严重精神障碍患者管理率（</t>
    </r>
    <r>
      <rPr>
        <sz val="12"/>
        <rFont val="Times New Roman"/>
        <charset val="0"/>
      </rPr>
      <t>%</t>
    </r>
    <r>
      <rPr>
        <sz val="12"/>
        <rFont val="宋体"/>
        <charset val="134"/>
      </rPr>
      <t>）</t>
    </r>
  </si>
  <si>
    <t>反映严重精神障碍患者管理的质量</t>
  </si>
  <si>
    <r>
      <rPr>
        <sz val="12"/>
        <rFont val="宋体"/>
        <charset val="134"/>
      </rPr>
      <t>全省突发公共卫生事件及时报告率（</t>
    </r>
    <r>
      <rPr>
        <sz val="12"/>
        <rFont val="Times New Roman"/>
        <charset val="0"/>
      </rPr>
      <t>%</t>
    </r>
    <r>
      <rPr>
        <sz val="12"/>
        <rFont val="宋体"/>
        <charset val="134"/>
      </rPr>
      <t>）</t>
    </r>
  </si>
  <si>
    <r>
      <rPr>
        <sz val="12"/>
        <rFont val="宋体"/>
        <charset val="134"/>
      </rPr>
      <t>突发公共卫生事件实际及时报告件数</t>
    </r>
    <r>
      <rPr>
        <sz val="12"/>
        <rFont val="Times New Roman"/>
        <charset val="0"/>
      </rPr>
      <t>/</t>
    </r>
    <r>
      <rPr>
        <sz val="12"/>
        <rFont val="宋体"/>
        <charset val="134"/>
      </rPr>
      <t>突发公共卫生事件应及时报告件数</t>
    </r>
  </si>
  <si>
    <t>慢性病综合防控示范区建设管理率（%）</t>
  </si>
  <si>
    <t>按照示范区指标要求开展动态管理的示范区数/已建设完成的示范区数</t>
  </si>
  <si>
    <t>时效指标</t>
  </si>
  <si>
    <t>项目完成时间</t>
  </si>
  <si>
    <t>成本指标</t>
  </si>
  <si>
    <t>项目预算控制</t>
  </si>
  <si>
    <t>不超预算</t>
  </si>
  <si>
    <t>效益指标</t>
  </si>
  <si>
    <t>社会效益指标</t>
  </si>
  <si>
    <r>
      <rPr>
        <sz val="12"/>
        <rFont val="宋体"/>
        <charset val="134"/>
      </rPr>
      <t>重大公共卫生事件发生的风险逐步降低（是</t>
    </r>
    <r>
      <rPr>
        <sz val="12"/>
        <rFont val="Times New Roman"/>
        <charset val="0"/>
      </rPr>
      <t>/</t>
    </r>
    <r>
      <rPr>
        <sz val="12"/>
        <rFont val="宋体"/>
        <charset val="134"/>
      </rPr>
      <t>否）</t>
    </r>
  </si>
  <si>
    <t>是</t>
  </si>
  <si>
    <t>服务对象满意度指标</t>
  </si>
  <si>
    <r>
      <rPr>
        <sz val="12"/>
        <rFont val="宋体"/>
        <charset val="134"/>
      </rPr>
      <t>接受疾病防治服务对象满意度（</t>
    </r>
    <r>
      <rPr>
        <sz val="12"/>
        <rFont val="Times New Roman"/>
        <charset val="0"/>
      </rPr>
      <t>%</t>
    </r>
    <r>
      <rPr>
        <sz val="12"/>
        <rFont val="宋体"/>
        <charset val="134"/>
      </rPr>
      <t>）</t>
    </r>
  </si>
  <si>
    <r>
      <rPr>
        <sz val="12"/>
        <rFont val="宋体"/>
        <charset val="134"/>
      </rPr>
      <t>调查表示满意的服务对象人数</t>
    </r>
    <r>
      <rPr>
        <sz val="12"/>
        <rFont val="Times New Roman"/>
        <charset val="0"/>
      </rPr>
      <t>/</t>
    </r>
    <r>
      <rPr>
        <sz val="12"/>
        <rFont val="宋体"/>
        <charset val="134"/>
      </rPr>
      <t>调查人数</t>
    </r>
    <r>
      <rPr>
        <sz val="12"/>
        <rFont val="Times New Roman"/>
        <charset val="0"/>
      </rPr>
      <t>*100%</t>
    </r>
    <r>
      <rPr>
        <sz val="12"/>
        <rFont val="宋体"/>
        <charset val="134"/>
      </rPr>
      <t>。</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</si>
</sst>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Red]\(0.00\)"/>
  </numFmts>
  <fonts count="75">
    <font>
      <sz val="11"/>
      <color indexed="8"/>
      <name val="宋体"/>
      <charset val="134"/>
    </font>
    <font>
      <sz val="10"/>
      <name val="Times New Roman"/>
      <charset val="0"/>
    </font>
    <font>
      <sz val="12"/>
      <name val="黑体"/>
      <charset val="134"/>
    </font>
    <font>
      <sz val="18"/>
      <name val="黑体"/>
      <charset val="134"/>
    </font>
    <font>
      <sz val="18"/>
      <name val="Times New Roman"/>
      <charset val="0"/>
    </font>
    <font>
      <sz val="10"/>
      <name val="宋体"/>
      <charset val="134"/>
    </font>
    <font>
      <sz val="12"/>
      <name val="宋体"/>
      <charset val="134"/>
    </font>
    <font>
      <sz val="12"/>
      <name val="Times New Roman"/>
      <charset val="0"/>
    </font>
    <font>
      <sz val="11"/>
      <color theme="1"/>
      <name val="Times New Roman"/>
      <charset val="134"/>
    </font>
    <font>
      <b/>
      <sz val="11"/>
      <color indexed="8"/>
      <name val="宋体"/>
      <charset val="134"/>
    </font>
    <font>
      <b/>
      <sz val="18"/>
      <color indexed="8"/>
      <name val="宋体"/>
      <charset val="134"/>
    </font>
    <font>
      <b/>
      <sz val="12"/>
      <color indexed="8"/>
      <name val="宋体"/>
      <charset val="134"/>
    </font>
    <font>
      <b/>
      <sz val="12"/>
      <color indexed="8"/>
      <name val="Times New Roman"/>
      <charset val="134"/>
    </font>
    <font>
      <b/>
      <sz val="12"/>
      <color rgb="FF000000"/>
      <name val="Times New Roman"/>
      <charset val="134"/>
    </font>
    <font>
      <b/>
      <sz val="12"/>
      <color rgb="FF000000"/>
      <name val="宋体"/>
      <charset val="134"/>
    </font>
    <font>
      <sz val="12"/>
      <color indexed="8"/>
      <name val="Times New Roman"/>
      <charset val="134"/>
    </font>
    <font>
      <sz val="12"/>
      <color indexed="8"/>
      <name val="仿宋_GB2312"/>
      <charset val="134"/>
    </font>
    <font>
      <sz val="12"/>
      <name val="Times New Roman"/>
      <charset val="134"/>
    </font>
    <font>
      <sz val="12"/>
      <color rgb="FF000000"/>
      <name val="宋体"/>
      <charset val="134"/>
    </font>
    <font>
      <b/>
      <sz val="12"/>
      <color rgb="FF000000"/>
      <name val="宋体"/>
      <charset val="134"/>
      <scheme val="major"/>
    </font>
    <font>
      <sz val="12"/>
      <color indexed="8"/>
      <name val="宋体"/>
      <charset val="134"/>
      <scheme val="major"/>
    </font>
    <font>
      <sz val="12"/>
      <name val="宋体"/>
      <charset val="134"/>
      <scheme val="major"/>
    </font>
    <font>
      <sz val="12"/>
      <color rgb="FF000000"/>
      <name val="宋体"/>
      <charset val="134"/>
      <scheme val="major"/>
    </font>
    <font>
      <sz val="10"/>
      <color rgb="FF000000"/>
      <name val="仿宋_GB2312"/>
      <charset val="134"/>
    </font>
    <font>
      <sz val="10"/>
      <name val="仿宋_GB2312"/>
      <charset val="134"/>
    </font>
    <font>
      <sz val="12"/>
      <color indexed="8"/>
      <name val="宋体"/>
      <charset val="134"/>
    </font>
    <font>
      <b/>
      <sz val="12"/>
      <color indexed="8"/>
      <name val="黑体"/>
      <charset val="134"/>
    </font>
    <font>
      <sz val="12"/>
      <color rgb="FFFF0000"/>
      <name val="Times New Roman"/>
      <charset val="134"/>
    </font>
    <font>
      <sz val="10.5"/>
      <color indexed="8"/>
      <name val="仿宋_GB2312"/>
      <charset val="134"/>
    </font>
    <font>
      <b/>
      <sz val="12"/>
      <color theme="1"/>
      <name val="Times New Roman"/>
      <charset val="134"/>
    </font>
    <font>
      <sz val="11"/>
      <color indexed="8"/>
      <name val="Times New Roman"/>
      <charset val="134"/>
    </font>
    <font>
      <sz val="11"/>
      <color theme="1"/>
      <name val="黑体"/>
      <charset val="134"/>
    </font>
    <font>
      <b/>
      <sz val="16"/>
      <color theme="1"/>
      <name val="Times New Roman"/>
      <charset val="134"/>
    </font>
    <font>
      <b/>
      <sz val="14"/>
      <color theme="1"/>
      <name val="Times New Roman"/>
      <charset val="134"/>
    </font>
    <font>
      <sz val="9"/>
      <color theme="1"/>
      <name val="Times New Roman"/>
      <charset val="134"/>
    </font>
    <font>
      <sz val="10"/>
      <color theme="1"/>
      <name val="宋体"/>
      <charset val="134"/>
    </font>
    <font>
      <b/>
      <sz val="11"/>
      <color theme="1"/>
      <name val="Times New Roman"/>
      <charset val="134"/>
    </font>
    <font>
      <sz val="10"/>
      <color theme="1"/>
      <name val="宋体"/>
      <charset val="134"/>
      <scheme val="minor"/>
    </font>
    <font>
      <sz val="10"/>
      <color indexed="8"/>
      <name val="Times New Roman"/>
      <charset val="134"/>
    </font>
    <font>
      <sz val="10"/>
      <color indexed="8"/>
      <name val="宋体"/>
      <charset val="134"/>
      <scheme val="minor"/>
    </font>
    <font>
      <sz val="10"/>
      <color rgb="FF000000"/>
      <name val="宋体"/>
      <charset val="134"/>
      <scheme val="minor"/>
    </font>
    <font>
      <b/>
      <sz val="11"/>
      <name val="Times New Roman"/>
      <charset val="134"/>
    </font>
    <font>
      <sz val="11"/>
      <name val="Times New Roman"/>
      <charset val="134"/>
    </font>
    <font>
      <sz val="11"/>
      <color indexed="8"/>
      <name val="宋体"/>
      <charset val="0"/>
    </font>
    <font>
      <sz val="11"/>
      <color indexed="60"/>
      <name val="宋体"/>
      <charset val="0"/>
    </font>
    <font>
      <b/>
      <sz val="11"/>
      <color indexed="9"/>
      <name val="宋体"/>
      <charset val="0"/>
    </font>
    <font>
      <sz val="11"/>
      <color indexed="42"/>
      <name val="宋体"/>
      <charset val="0"/>
    </font>
    <font>
      <sz val="11"/>
      <color indexed="62"/>
      <name val="宋体"/>
      <charset val="0"/>
    </font>
    <font>
      <b/>
      <sz val="11"/>
      <color indexed="52"/>
      <name val="宋体"/>
      <charset val="0"/>
    </font>
    <font>
      <b/>
      <sz val="11"/>
      <color indexed="8"/>
      <name val="宋体"/>
      <charset val="0"/>
    </font>
    <font>
      <b/>
      <sz val="15"/>
      <color indexed="62"/>
      <name val="宋体"/>
      <charset val="134"/>
    </font>
    <font>
      <sz val="10"/>
      <name val="Arial"/>
      <charset val="0"/>
    </font>
    <font>
      <b/>
      <sz val="18"/>
      <color indexed="62"/>
      <name val="宋体"/>
      <charset val="134"/>
    </font>
    <font>
      <sz val="12"/>
      <name val="Arial"/>
      <charset val="0"/>
    </font>
    <font>
      <b/>
      <sz val="11"/>
      <color indexed="62"/>
      <name val="宋体"/>
      <charset val="134"/>
    </font>
    <font>
      <sz val="11"/>
      <color theme="1"/>
      <name val="宋体"/>
      <charset val="134"/>
      <scheme val="minor"/>
    </font>
    <font>
      <u/>
      <sz val="11"/>
      <color indexed="12"/>
      <name val="宋体"/>
      <charset val="0"/>
    </font>
    <font>
      <sz val="11"/>
      <color indexed="10"/>
      <name val="宋体"/>
      <charset val="0"/>
    </font>
    <font>
      <b/>
      <sz val="13"/>
      <color indexed="62"/>
      <name val="宋体"/>
      <charset val="134"/>
    </font>
    <font>
      <sz val="11"/>
      <color indexed="52"/>
      <name val="宋体"/>
      <charset val="0"/>
    </font>
    <font>
      <i/>
      <sz val="11"/>
      <color indexed="23"/>
      <name val="宋体"/>
      <charset val="0"/>
    </font>
    <font>
      <u/>
      <sz val="11"/>
      <color indexed="20"/>
      <name val="宋体"/>
      <charset val="0"/>
    </font>
    <font>
      <b/>
      <sz val="11"/>
      <color indexed="63"/>
      <name val="宋体"/>
      <charset val="0"/>
    </font>
    <font>
      <sz val="11"/>
      <color indexed="17"/>
      <name val="宋体"/>
      <charset val="0"/>
    </font>
    <font>
      <sz val="12"/>
      <name val="仿宋_GB2312"/>
      <charset val="134"/>
    </font>
    <font>
      <sz val="12"/>
      <name val="宋体"/>
      <charset val="0"/>
    </font>
    <font>
      <b/>
      <sz val="12"/>
      <color indexed="8"/>
      <name val="仿宋_GB2312"/>
      <charset val="134"/>
    </font>
    <font>
      <sz val="12"/>
      <color rgb="FF000000"/>
      <name val="Times New Roman"/>
      <charset val="134"/>
    </font>
    <font>
      <b/>
      <sz val="16"/>
      <color theme="1"/>
      <name val="宋体"/>
      <charset val="134"/>
    </font>
    <font>
      <b/>
      <sz val="12"/>
      <color theme="1"/>
      <name val="宋体"/>
      <charset val="134"/>
    </font>
    <font>
      <b/>
      <sz val="11"/>
      <color theme="1"/>
      <name val="宋体"/>
      <charset val="134"/>
    </font>
    <font>
      <b/>
      <sz val="11"/>
      <name val="宋体"/>
      <charset val="134"/>
    </font>
    <font>
      <sz val="11"/>
      <name val="宋体"/>
      <charset val="134"/>
    </font>
    <font>
      <sz val="9"/>
      <name val="宋体"/>
      <charset val="134"/>
    </font>
    <font>
      <b/>
      <sz val="9"/>
      <name val="宋体"/>
      <charset val="134"/>
    </font>
  </fonts>
  <fills count="18">
    <fill>
      <patternFill patternType="none"/>
    </fill>
    <fill>
      <patternFill patternType="gray125"/>
    </fill>
    <fill>
      <patternFill patternType="solid">
        <fgColor indexed="46"/>
        <bgColor indexed="64"/>
      </patternFill>
    </fill>
    <fill>
      <patternFill patternType="solid">
        <fgColor indexed="29"/>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31"/>
        <bgColor indexed="64"/>
      </patternFill>
    </fill>
    <fill>
      <patternFill patternType="solid">
        <fgColor indexed="9"/>
        <bgColor indexed="64"/>
      </patternFill>
    </fill>
    <fill>
      <patternFill patternType="solid">
        <fgColor indexed="25"/>
        <bgColor indexed="64"/>
      </patternFill>
    </fill>
    <fill>
      <patternFill patternType="solid">
        <fgColor indexed="10"/>
        <bgColor indexed="64"/>
      </patternFill>
    </fill>
    <fill>
      <patternFill patternType="solid">
        <fgColor indexed="49"/>
        <bgColor indexed="64"/>
      </patternFill>
    </fill>
    <fill>
      <patternFill patternType="solid">
        <fgColor indexed="26"/>
        <bgColor indexed="64"/>
      </patternFill>
    </fill>
    <fill>
      <patternFill patternType="solid">
        <fgColor indexed="53"/>
        <bgColor indexed="64"/>
      </patternFill>
    </fill>
    <fill>
      <patternFill patternType="solid">
        <fgColor indexed="27"/>
        <bgColor indexed="64"/>
      </patternFill>
    </fill>
    <fill>
      <patternFill patternType="solid">
        <fgColor indexed="57"/>
        <bgColor indexed="64"/>
      </patternFill>
    </fill>
  </fills>
  <borders count="22">
    <border>
      <left/>
      <right/>
      <top/>
      <bottom/>
      <diagonal/>
    </border>
    <border>
      <left style="thin">
        <color indexed="8"/>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88">
    <xf numFmtId="0" fontId="0" fillId="0" borderId="0">
      <alignment vertical="center"/>
    </xf>
    <xf numFmtId="42" fontId="0" fillId="0" borderId="0" applyFont="0" applyBorder="0" applyAlignment="0" applyProtection="0">
      <alignment vertical="center"/>
    </xf>
    <xf numFmtId="0" fontId="43" fillId="6" borderId="0" applyNumberFormat="0" applyBorder="0" applyAlignment="0" applyProtection="0">
      <alignment vertical="center"/>
    </xf>
    <xf numFmtId="0" fontId="47" fillId="8" borderId="15"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43" fillId="6" borderId="0" applyNumberFormat="0" applyBorder="0" applyAlignment="0" applyProtection="0">
      <alignment vertical="center"/>
    </xf>
    <xf numFmtId="0" fontId="44" fillId="3" borderId="0" applyNumberFormat="0" applyBorder="0" applyAlignment="0" applyProtection="0">
      <alignment vertical="center"/>
    </xf>
    <xf numFmtId="43" fontId="0" fillId="0" borderId="0" applyFont="0" applyBorder="0" applyAlignment="0" applyProtection="0">
      <alignment vertical="center"/>
    </xf>
    <xf numFmtId="0" fontId="46" fillId="6" borderId="0" applyNumberFormat="0" applyBorder="0" applyAlignment="0" applyProtection="0">
      <alignment vertical="center"/>
    </xf>
    <xf numFmtId="0" fontId="56" fillId="0" borderId="0" applyNumberFormat="0" applyBorder="0" applyAlignment="0" applyProtection="0">
      <alignment vertical="center"/>
    </xf>
    <xf numFmtId="0" fontId="51" fillId="0" borderId="0">
      <alignment vertical="center"/>
    </xf>
    <xf numFmtId="9" fontId="0" fillId="0" borderId="0" applyFont="0" applyBorder="0" applyAlignment="0" applyProtection="0">
      <alignment vertical="center"/>
    </xf>
    <xf numFmtId="0" fontId="61" fillId="0" borderId="0" applyNumberFormat="0" applyBorder="0" applyAlignment="0" applyProtection="0">
      <alignment vertical="center"/>
    </xf>
    <xf numFmtId="0" fontId="0" fillId="14" borderId="18" applyNumberFormat="0" applyFont="0" applyAlignment="0" applyProtection="0">
      <alignment vertical="center"/>
    </xf>
    <xf numFmtId="0" fontId="46" fillId="3" borderId="0" applyNumberFormat="0" applyBorder="0" applyAlignment="0" applyProtection="0">
      <alignment vertical="center"/>
    </xf>
    <xf numFmtId="0" fontId="54" fillId="0" borderId="0" applyNumberFormat="0" applyBorder="0" applyAlignment="0" applyProtection="0">
      <alignment vertical="center"/>
    </xf>
    <xf numFmtId="0" fontId="57" fillId="0" borderId="0" applyNumberFormat="0" applyBorder="0" applyAlignment="0" applyProtection="0">
      <alignment vertical="center"/>
    </xf>
    <xf numFmtId="0" fontId="52" fillId="0" borderId="0" applyNumberFormat="0" applyBorder="0" applyAlignment="0" applyProtection="0">
      <alignment vertical="center"/>
    </xf>
    <xf numFmtId="0" fontId="6" fillId="0" borderId="0">
      <alignment vertical="center"/>
    </xf>
    <xf numFmtId="0" fontId="60" fillId="0" borderId="0" applyNumberFormat="0" applyBorder="0" applyAlignment="0" applyProtection="0">
      <alignment vertical="center"/>
    </xf>
    <xf numFmtId="0" fontId="50" fillId="0" borderId="17" applyNumberFormat="0" applyAlignment="0" applyProtection="0">
      <alignment vertical="center"/>
    </xf>
    <xf numFmtId="0" fontId="58" fillId="0" borderId="17" applyNumberFormat="0" applyAlignment="0" applyProtection="0">
      <alignment vertical="center"/>
    </xf>
    <xf numFmtId="0" fontId="46" fillId="4" borderId="0" applyNumberFormat="0" applyBorder="0" applyAlignment="0" applyProtection="0">
      <alignment vertical="center"/>
    </xf>
    <xf numFmtId="0" fontId="54" fillId="0" borderId="19" applyNumberFormat="0" applyAlignment="0" applyProtection="0">
      <alignment vertical="center"/>
    </xf>
    <xf numFmtId="0" fontId="46" fillId="2" borderId="0" applyNumberFormat="0" applyBorder="0" applyAlignment="0" applyProtection="0">
      <alignment vertical="center"/>
    </xf>
    <xf numFmtId="0" fontId="62" fillId="10" borderId="21" applyNumberFormat="0" applyAlignment="0" applyProtection="0">
      <alignment vertical="center"/>
    </xf>
    <xf numFmtId="0" fontId="48" fillId="10" borderId="15" applyNumberFormat="0" applyAlignment="0" applyProtection="0">
      <alignment vertical="center"/>
    </xf>
    <xf numFmtId="0" fontId="45" fillId="5" borderId="14" applyNumberFormat="0" applyAlignment="0" applyProtection="0">
      <alignment vertical="center"/>
    </xf>
    <xf numFmtId="0" fontId="43" fillId="8" borderId="0" applyNumberFormat="0" applyBorder="0" applyAlignment="0" applyProtection="0">
      <alignment vertical="center"/>
    </xf>
    <xf numFmtId="0" fontId="46" fillId="12" borderId="0" applyNumberFormat="0" applyBorder="0" applyAlignment="0" applyProtection="0">
      <alignment vertical="center"/>
    </xf>
    <xf numFmtId="0" fontId="59" fillId="0" borderId="20" applyNumberFormat="0" applyAlignment="0" applyProtection="0">
      <alignment vertical="center"/>
    </xf>
    <xf numFmtId="0" fontId="49" fillId="0" borderId="16" applyNumberFormat="0" applyAlignment="0" applyProtection="0">
      <alignment vertical="center"/>
    </xf>
    <xf numFmtId="0" fontId="0" fillId="0" borderId="0">
      <alignment vertical="center"/>
    </xf>
    <xf numFmtId="0" fontId="63" fillId="6" borderId="0" applyNumberFormat="0" applyBorder="0" applyAlignment="0" applyProtection="0">
      <alignment vertical="center"/>
    </xf>
    <xf numFmtId="0" fontId="44" fillId="7" borderId="0" applyNumberFormat="0" applyBorder="0" applyAlignment="0" applyProtection="0">
      <alignment vertical="center"/>
    </xf>
    <xf numFmtId="0" fontId="43" fillId="16" borderId="0" applyNumberFormat="0" applyBorder="0" applyAlignment="0" applyProtection="0">
      <alignment vertical="center"/>
    </xf>
    <xf numFmtId="0" fontId="46" fillId="13" borderId="0" applyNumberFormat="0" applyBorder="0" applyAlignment="0" applyProtection="0">
      <alignment vertical="center"/>
    </xf>
    <xf numFmtId="0" fontId="6" fillId="0" borderId="0" applyProtection="0">
      <alignment vertical="center"/>
    </xf>
    <xf numFmtId="0" fontId="43" fillId="9" borderId="0" applyNumberFormat="0" applyBorder="0" applyAlignment="0" applyProtection="0">
      <alignment vertical="center"/>
    </xf>
    <xf numFmtId="0" fontId="43" fillId="4"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53" fillId="0" borderId="0" applyNumberFormat="0" applyBorder="0" applyAlignment="0" applyProtection="0">
      <alignment vertical="center"/>
    </xf>
    <xf numFmtId="0" fontId="46" fillId="17" borderId="0" applyNumberFormat="0" applyBorder="0" applyAlignment="0" applyProtection="0">
      <alignment vertical="center"/>
    </xf>
    <xf numFmtId="0" fontId="6" fillId="0" borderId="0">
      <alignment vertical="center"/>
    </xf>
    <xf numFmtId="0" fontId="46" fillId="11"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6" fillId="13" borderId="0" applyNumberFormat="0" applyBorder="0" applyAlignment="0" applyProtection="0">
      <alignment vertical="center"/>
    </xf>
    <xf numFmtId="0" fontId="43" fillId="4" borderId="0" applyNumberFormat="0" applyBorder="0" applyAlignment="0" applyProtection="0">
      <alignment vertical="center"/>
    </xf>
    <xf numFmtId="0" fontId="46" fillId="4" borderId="0" applyNumberFormat="0" applyBorder="0" applyAlignment="0" applyProtection="0">
      <alignment vertical="center"/>
    </xf>
    <xf numFmtId="0" fontId="46" fillId="15" borderId="0" applyNumberFormat="0" applyBorder="0" applyAlignment="0" applyProtection="0">
      <alignment vertical="center"/>
    </xf>
    <xf numFmtId="0" fontId="43" fillId="8" borderId="0" applyNumberFormat="0" applyBorder="0" applyAlignment="0" applyProtection="0">
      <alignment vertical="center"/>
    </xf>
    <xf numFmtId="0" fontId="46" fillId="8" borderId="0" applyNumberFormat="0" applyBorder="0" applyAlignment="0" applyProtection="0">
      <alignment vertical="center"/>
    </xf>
    <xf numFmtId="0" fontId="6" fillId="0" borderId="0" applyProtection="0">
      <alignment vertical="center"/>
    </xf>
    <xf numFmtId="0" fontId="6" fillId="0" borderId="0">
      <alignment vertical="center"/>
    </xf>
    <xf numFmtId="0" fontId="0" fillId="0" borderId="0">
      <alignment vertical="center"/>
    </xf>
    <xf numFmtId="0" fontId="6" fillId="0" borderId="0" applyProtection="0">
      <alignment vertical="center"/>
    </xf>
    <xf numFmtId="0" fontId="6" fillId="0" borderId="0">
      <alignment vertical="center"/>
    </xf>
    <xf numFmtId="0" fontId="0" fillId="0" borderId="0">
      <alignment vertical="center"/>
    </xf>
    <xf numFmtId="0" fontId="51" fillId="0" borderId="0">
      <alignment vertical="center"/>
    </xf>
    <xf numFmtId="0" fontId="6" fillId="0" borderId="0">
      <alignment vertical="center"/>
    </xf>
    <xf numFmtId="0" fontId="51" fillId="0" borderId="0">
      <alignment vertical="center"/>
    </xf>
    <xf numFmtId="0" fontId="0" fillId="0" borderId="0">
      <alignment vertical="center"/>
    </xf>
    <xf numFmtId="0" fontId="51" fillId="0" borderId="0">
      <alignment vertical="center"/>
    </xf>
    <xf numFmtId="0" fontId="6" fillId="0" borderId="0">
      <alignment vertical="center"/>
    </xf>
    <xf numFmtId="0" fontId="0" fillId="0" borderId="0">
      <alignment vertical="center"/>
    </xf>
    <xf numFmtId="0" fontId="0" fillId="0" borderId="0">
      <alignment vertical="center"/>
    </xf>
    <xf numFmtId="0" fontId="6" fillId="0" borderId="0">
      <alignment vertical="center"/>
    </xf>
    <xf numFmtId="43" fontId="0" fillId="0" borderId="0" applyFont="0" applyFill="0" applyBorder="0" applyAlignment="0" applyProtection="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pplyProtection="0"/>
    <xf numFmtId="9" fontId="6" fillId="0" borderId="0" applyProtection="0">
      <alignment vertical="center"/>
    </xf>
    <xf numFmtId="0" fontId="55" fillId="0" borderId="0">
      <alignment vertical="center"/>
    </xf>
    <xf numFmtId="0" fontId="6" fillId="0" borderId="0" applyProtection="0">
      <alignment vertical="center"/>
    </xf>
    <xf numFmtId="0" fontId="6" fillId="0" borderId="0" applyProtection="0">
      <alignment vertical="center"/>
    </xf>
    <xf numFmtId="0" fontId="6" fillId="0" borderId="0">
      <alignment vertical="center"/>
    </xf>
    <xf numFmtId="0" fontId="6" fillId="0" borderId="0"/>
    <xf numFmtId="0" fontId="0" fillId="0" borderId="0">
      <alignment vertical="center"/>
    </xf>
    <xf numFmtId="0" fontId="6" fillId="0" borderId="0"/>
    <xf numFmtId="0" fontId="6" fillId="0" borderId="0"/>
    <xf numFmtId="0" fontId="6" fillId="0" borderId="0" applyProtection="0"/>
  </cellStyleXfs>
  <cellXfs count="127">
    <xf numFmtId="0" fontId="0" fillId="0" borderId="0" xfId="0" applyFill="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1" fillId="0" borderId="1" xfId="0" applyFont="1" applyFill="1" applyBorder="1" applyAlignment="1">
      <alignment horizontal="righ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4" fontId="7" fillId="0" borderId="2" xfId="0" applyNumberFormat="1" applyFont="1" applyFill="1" applyBorder="1" applyAlignment="1">
      <alignment horizontal="center" vertical="center" wrapText="1"/>
    </xf>
    <xf numFmtId="0" fontId="6" fillId="0" borderId="2" xfId="58" applyFont="1" applyFill="1" applyBorder="1" applyAlignment="1" applyProtection="1">
      <alignment horizontal="left" vertical="center" wrapText="1"/>
    </xf>
    <xf numFmtId="0" fontId="7" fillId="0" borderId="2" xfId="58" applyFont="1" applyFill="1" applyBorder="1" applyAlignment="1" applyProtection="1">
      <alignment horizontal="left" vertical="center" wrapText="1"/>
    </xf>
    <xf numFmtId="0" fontId="6" fillId="0" borderId="2" xfId="58" applyFont="1" applyFill="1" applyBorder="1" applyAlignment="1" applyProtection="1">
      <alignment horizontal="center" vertical="center"/>
    </xf>
    <xf numFmtId="0" fontId="7" fillId="0" borderId="2" xfId="58" applyFont="1" applyFill="1" applyBorder="1" applyAlignment="1" applyProtection="1">
      <alignment horizontal="center" vertical="center"/>
    </xf>
    <xf numFmtId="0" fontId="6" fillId="0" borderId="3" xfId="58" applyFont="1" applyFill="1" applyBorder="1" applyAlignment="1" applyProtection="1">
      <alignment horizontal="center" vertical="center"/>
    </xf>
    <xf numFmtId="176" fontId="6" fillId="0" borderId="2" xfId="58" applyNumberFormat="1" applyFont="1" applyFill="1" applyBorder="1" applyAlignment="1" applyProtection="1">
      <alignment horizontal="center" vertical="center" wrapText="1"/>
    </xf>
    <xf numFmtId="176" fontId="7" fillId="0" borderId="2" xfId="58"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xf>
    <xf numFmtId="0" fontId="7" fillId="0" borderId="3" xfId="58" applyFont="1" applyFill="1" applyBorder="1" applyAlignment="1" applyProtection="1">
      <alignment horizontal="center" vertical="center"/>
    </xf>
    <xf numFmtId="0" fontId="6" fillId="0" borderId="2" xfId="58" applyFont="1" applyFill="1" applyBorder="1" applyAlignment="1" applyProtection="1">
      <alignment horizontal="center" vertical="center" wrapText="1"/>
    </xf>
    <xf numFmtId="0" fontId="7" fillId="0" borderId="2" xfId="58"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6" fillId="0" borderId="4" xfId="0" applyFont="1" applyFill="1" applyBorder="1" applyAlignment="1">
      <alignment horizontal="left" vertical="center" wrapText="1"/>
    </xf>
    <xf numFmtId="57" fontId="7" fillId="0" borderId="0" xfId="0" applyNumberFormat="1" applyFont="1" applyFill="1" applyBorder="1" applyAlignment="1">
      <alignment horizontal="center" vertical="center"/>
    </xf>
    <xf numFmtId="0" fontId="7" fillId="0" borderId="4" xfId="0" applyFont="1" applyFill="1" applyBorder="1" applyAlignment="1">
      <alignment horizontal="left" vertical="center" wrapText="1"/>
    </xf>
    <xf numFmtId="0" fontId="7" fillId="0" borderId="5" xfId="58" applyFont="1" applyFill="1" applyBorder="1" applyAlignment="1" applyProtection="1">
      <alignment horizontal="center" vertical="center"/>
    </xf>
    <xf numFmtId="0" fontId="6" fillId="0" borderId="4" xfId="58" applyFont="1" applyFill="1" applyBorder="1" applyAlignment="1" applyProtection="1">
      <alignment horizontal="center" vertical="center" wrapText="1"/>
    </xf>
    <xf numFmtId="0" fontId="7" fillId="0" borderId="6" xfId="58" applyFont="1" applyFill="1" applyBorder="1" applyAlignment="1" applyProtection="1">
      <alignment horizontal="center" vertical="center" wrapText="1"/>
    </xf>
    <xf numFmtId="9" fontId="6" fillId="0" borderId="2" xfId="0" applyNumberFormat="1" applyFont="1" applyFill="1" applyBorder="1" applyAlignment="1">
      <alignment horizontal="center" vertical="center"/>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6" xfId="0" applyFont="1" applyFill="1" applyBorder="1" applyAlignment="1">
      <alignment horizontal="left" vertical="center" wrapText="1"/>
    </xf>
    <xf numFmtId="0" fontId="9" fillId="0" borderId="0" xfId="0" applyFont="1" applyFill="1">
      <alignment vertical="center"/>
    </xf>
    <xf numFmtId="0" fontId="0" fillId="0" borderId="0" xfId="0" applyFill="1" applyAlignment="1">
      <alignment horizontal="center" vertical="center"/>
    </xf>
    <xf numFmtId="176" fontId="0" fillId="0" borderId="0" xfId="0" applyNumberFormat="1" applyFill="1">
      <alignment vertical="center"/>
    </xf>
    <xf numFmtId="176" fontId="0" fillId="0" borderId="0" xfId="0" applyNumberFormat="1" applyFill="1" applyAlignment="1">
      <alignment vertical="center" wrapText="1"/>
    </xf>
    <xf numFmtId="0" fontId="10" fillId="0" borderId="0" xfId="0" applyFont="1" applyFill="1" applyAlignment="1">
      <alignment horizontal="center" vertical="center"/>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176" fontId="12" fillId="0" borderId="2" xfId="0" applyNumberFormat="1" applyFont="1" applyBorder="1" applyAlignment="1">
      <alignment horizontal="center" vertical="center"/>
    </xf>
    <xf numFmtId="176" fontId="12" fillId="0" borderId="2" xfId="0" applyNumberFormat="1" applyFont="1" applyBorder="1" applyAlignment="1">
      <alignment horizontal="center" vertical="center" wrapText="1"/>
    </xf>
    <xf numFmtId="176" fontId="13" fillId="0" borderId="4" xfId="0" applyNumberFormat="1" applyFont="1" applyFill="1" applyBorder="1" applyAlignment="1">
      <alignment horizontal="center" vertical="center"/>
    </xf>
    <xf numFmtId="176" fontId="13" fillId="0" borderId="7" xfId="0" applyNumberFormat="1" applyFont="1" applyBorder="1" applyAlignment="1">
      <alignment horizontal="center" vertical="center"/>
    </xf>
    <xf numFmtId="0" fontId="12" fillId="0" borderId="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176" fontId="11" fillId="0" borderId="2" xfId="0" applyNumberFormat="1" applyFont="1" applyBorder="1" applyAlignment="1">
      <alignment horizontal="center" vertical="center"/>
    </xf>
    <xf numFmtId="176" fontId="11" fillId="0" borderId="2" xfId="0" applyNumberFormat="1" applyFont="1" applyBorder="1" applyAlignment="1">
      <alignment horizontal="center" vertical="center" wrapText="1"/>
    </xf>
    <xf numFmtId="176" fontId="11" fillId="0" borderId="2" xfId="0" applyNumberFormat="1" applyFont="1" applyFill="1" applyBorder="1" applyAlignment="1">
      <alignment horizontal="center" vertical="center"/>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176" fontId="12" fillId="0" borderId="2" xfId="0" applyNumberFormat="1" applyFont="1" applyFill="1" applyBorder="1" applyAlignment="1">
      <alignment horizontal="center" vertical="center"/>
    </xf>
    <xf numFmtId="0" fontId="15" fillId="0" borderId="2" xfId="0" applyFont="1" applyBorder="1" applyAlignment="1">
      <alignment horizontal="center" vertical="center" wrapText="1"/>
    </xf>
    <xf numFmtId="0" fontId="11" fillId="0" borderId="4" xfId="0" applyFont="1" applyBorder="1" applyAlignment="1">
      <alignment horizontal="center" vertical="center" wrapText="1"/>
    </xf>
    <xf numFmtId="176" fontId="15" fillId="0" borderId="2" xfId="0" applyNumberFormat="1" applyFont="1" applyBorder="1" applyAlignment="1">
      <alignment horizontal="center" vertical="center"/>
    </xf>
    <xf numFmtId="176" fontId="15" fillId="0" borderId="2" xfId="0" applyNumberFormat="1" applyFont="1" applyBorder="1" applyAlignment="1">
      <alignment horizontal="center" vertical="center" wrapText="1"/>
    </xf>
    <xf numFmtId="176" fontId="15" fillId="0" borderId="2" xfId="0" applyNumberFormat="1" applyFont="1" applyFill="1" applyBorder="1" applyAlignment="1">
      <alignment horizontal="center" vertical="center"/>
    </xf>
    <xf numFmtId="176" fontId="15" fillId="0" borderId="12" xfId="0" applyNumberFormat="1" applyFont="1" applyBorder="1" applyAlignment="1">
      <alignment horizontal="center" vertical="center"/>
    </xf>
    <xf numFmtId="176" fontId="16" fillId="0" borderId="2" xfId="0" applyNumberFormat="1" applyFont="1" applyBorder="1" applyAlignment="1">
      <alignment horizontal="center" vertical="center" wrapText="1"/>
    </xf>
    <xf numFmtId="176" fontId="15" fillId="0" borderId="5" xfId="0" applyNumberFormat="1" applyFont="1" applyBorder="1" applyAlignment="1">
      <alignment horizontal="center" vertical="center"/>
    </xf>
    <xf numFmtId="176" fontId="17" fillId="0" borderId="2" xfId="0" applyNumberFormat="1" applyFont="1" applyBorder="1" applyAlignment="1">
      <alignment horizontal="center" vertical="center"/>
    </xf>
    <xf numFmtId="176" fontId="17" fillId="0" borderId="12" xfId="0" applyNumberFormat="1" applyFont="1" applyBorder="1" applyAlignment="1">
      <alignment horizontal="center" vertical="center"/>
    </xf>
    <xf numFmtId="176" fontId="15" fillId="0" borderId="2" xfId="0" applyNumberFormat="1" applyFont="1" applyBorder="1" applyAlignment="1">
      <alignment horizontal="justify" vertical="center" wrapText="1"/>
    </xf>
    <xf numFmtId="176" fontId="17" fillId="0" borderId="5" xfId="0" applyNumberFormat="1" applyFont="1" applyBorder="1" applyAlignment="1">
      <alignment horizontal="center" vertical="center"/>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176" fontId="16" fillId="0" borderId="2" xfId="0" applyNumberFormat="1" applyFont="1" applyBorder="1" applyAlignment="1">
      <alignment horizontal="justify" vertical="center" wrapText="1"/>
    </xf>
    <xf numFmtId="0" fontId="19" fillId="0" borderId="2" xfId="0" applyFont="1" applyBorder="1" applyAlignment="1">
      <alignment horizontal="center" vertical="center" wrapText="1"/>
    </xf>
    <xf numFmtId="176" fontId="20" fillId="0" borderId="2" xfId="0" applyNumberFormat="1" applyFont="1" applyBorder="1" applyAlignment="1">
      <alignment horizontal="center" vertical="center"/>
    </xf>
    <xf numFmtId="176" fontId="20" fillId="0" borderId="2" xfId="0" applyNumberFormat="1" applyFont="1" applyBorder="1" applyAlignment="1">
      <alignment horizontal="center" vertical="center" wrapText="1"/>
    </xf>
    <xf numFmtId="176" fontId="20" fillId="0" borderId="2" xfId="0" applyNumberFormat="1" applyFont="1" applyFill="1" applyBorder="1" applyAlignment="1">
      <alignment horizontal="center" vertical="center"/>
    </xf>
    <xf numFmtId="176" fontId="21" fillId="0" borderId="2" xfId="0" applyNumberFormat="1" applyFont="1" applyBorder="1" applyAlignment="1">
      <alignment horizontal="center" vertical="center"/>
    </xf>
    <xf numFmtId="176" fontId="22" fillId="0" borderId="2" xfId="0" applyNumberFormat="1" applyFont="1" applyBorder="1" applyAlignment="1">
      <alignment horizontal="center" vertical="center" wrapText="1"/>
    </xf>
    <xf numFmtId="176" fontId="23" fillId="0" borderId="2" xfId="0" applyNumberFormat="1" applyFont="1" applyFill="1" applyBorder="1" applyAlignment="1">
      <alignment horizontal="center" vertical="center" wrapText="1"/>
    </xf>
    <xf numFmtId="176" fontId="24" fillId="0" borderId="2" xfId="0" applyNumberFormat="1" applyFont="1" applyFill="1" applyBorder="1" applyAlignment="1">
      <alignment horizontal="center" vertical="center" wrapText="1"/>
    </xf>
    <xf numFmtId="0" fontId="25" fillId="0" borderId="0" xfId="0" applyFont="1" applyFill="1" applyAlignment="1">
      <alignment horizontal="left" vertical="center" wrapText="1"/>
    </xf>
    <xf numFmtId="176" fontId="13" fillId="0" borderId="6" xfId="0" applyNumberFormat="1" applyFont="1" applyBorder="1" applyAlignment="1">
      <alignment horizontal="center" vertical="center"/>
    </xf>
    <xf numFmtId="176" fontId="14" fillId="0" borderId="2" xfId="0" applyNumberFormat="1" applyFont="1" applyBorder="1" applyAlignment="1">
      <alignment horizontal="center" vertical="center"/>
    </xf>
    <xf numFmtId="0" fontId="14" fillId="0" borderId="12" xfId="0" applyFont="1" applyBorder="1" applyAlignment="1">
      <alignment horizontal="center" vertical="center"/>
    </xf>
    <xf numFmtId="0" fontId="12" fillId="0" borderId="2" xfId="0" applyFont="1" applyBorder="1" applyAlignment="1">
      <alignment horizontal="center" vertical="center"/>
    </xf>
    <xf numFmtId="0" fontId="26" fillId="0" borderId="2" xfId="0" applyFont="1" applyBorder="1" applyAlignment="1">
      <alignment horizontal="center" vertical="center"/>
    </xf>
    <xf numFmtId="0" fontId="12" fillId="0" borderId="5" xfId="0" applyFont="1" applyBorder="1" applyAlignment="1">
      <alignment horizontal="center" vertical="center"/>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15" fillId="0" borderId="12" xfId="0" applyFont="1" applyBorder="1" applyAlignment="1">
      <alignment horizontal="center" vertical="center"/>
    </xf>
    <xf numFmtId="0" fontId="15" fillId="0" borderId="5" xfId="0" applyFont="1" applyBorder="1" applyAlignment="1">
      <alignment horizontal="center" vertical="center"/>
    </xf>
    <xf numFmtId="0" fontId="6" fillId="0" borderId="2" xfId="0" applyFont="1" applyBorder="1" applyAlignment="1">
      <alignment horizontal="center" vertical="center"/>
    </xf>
    <xf numFmtId="0" fontId="27" fillId="0" borderId="12" xfId="0" applyFont="1" applyBorder="1" applyAlignment="1">
      <alignment horizontal="center" vertical="center"/>
    </xf>
    <xf numFmtId="0" fontId="27" fillId="0" borderId="5" xfId="0" applyFont="1" applyBorder="1" applyAlignment="1">
      <alignment horizontal="center" vertical="center"/>
    </xf>
    <xf numFmtId="0" fontId="18" fillId="0" borderId="12" xfId="0" applyFont="1" applyBorder="1" applyAlignment="1">
      <alignment horizontal="center" vertical="center" wrapText="1"/>
    </xf>
    <xf numFmtId="0" fontId="16" fillId="0" borderId="2" xfId="0" applyFont="1" applyBorder="1" applyAlignment="1">
      <alignment horizontal="center" vertical="center" wrapText="1"/>
    </xf>
    <xf numFmtId="176" fontId="21" fillId="0" borderId="2" xfId="0" applyNumberFormat="1" applyFont="1" applyFill="1" applyBorder="1" applyAlignment="1">
      <alignment horizontal="center" vertical="center"/>
    </xf>
    <xf numFmtId="0" fontId="18" fillId="0" borderId="12" xfId="0" applyFont="1" applyFill="1" applyBorder="1" applyAlignment="1">
      <alignment horizontal="center" vertical="center"/>
    </xf>
    <xf numFmtId="0" fontId="28" fillId="0" borderId="2" xfId="0" applyFont="1" applyBorder="1" applyAlignment="1">
      <alignment horizontal="center" vertical="center"/>
    </xf>
    <xf numFmtId="0" fontId="18" fillId="0" borderId="3" xfId="0" applyFont="1" applyFill="1" applyBorder="1" applyAlignment="1">
      <alignment horizontal="center" vertical="center"/>
    </xf>
    <xf numFmtId="0" fontId="14" fillId="0" borderId="13" xfId="0" applyFont="1" applyBorder="1" applyAlignment="1">
      <alignment vertical="center" wrapText="1"/>
    </xf>
    <xf numFmtId="0" fontId="15" fillId="0" borderId="5" xfId="0" applyFont="1" applyFill="1" applyBorder="1" applyAlignment="1">
      <alignment horizontal="center" vertical="center"/>
    </xf>
    <xf numFmtId="0" fontId="27" fillId="0" borderId="2" xfId="0" applyFont="1" applyBorder="1" applyAlignment="1">
      <alignment horizontal="center" vertical="center"/>
    </xf>
    <xf numFmtId="0" fontId="8" fillId="0" borderId="0" xfId="0" applyFont="1" applyFill="1" applyAlignment="1">
      <alignment vertical="center"/>
    </xf>
    <xf numFmtId="0" fontId="29" fillId="0" borderId="0" xfId="0" applyFont="1" applyFill="1" applyAlignment="1">
      <alignment horizontal="center" vertical="center" wrapText="1"/>
    </xf>
    <xf numFmtId="0" fontId="8" fillId="0" borderId="0" xfId="0" applyFont="1" applyFill="1" applyAlignment="1">
      <alignment horizontal="center" vertical="center"/>
    </xf>
    <xf numFmtId="0" fontId="30" fillId="0" borderId="0" xfId="0" applyFont="1" applyFill="1">
      <alignment vertical="center"/>
    </xf>
    <xf numFmtId="0" fontId="31"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4" fillId="0" borderId="0" xfId="0" applyFont="1" applyFill="1" applyAlignment="1">
      <alignment horizontal="right" vertical="center"/>
    </xf>
    <xf numFmtId="0" fontId="35" fillId="0" borderId="0" xfId="0" applyFont="1" applyFill="1" applyAlignment="1">
      <alignment horizontal="right" vertical="center"/>
    </xf>
    <xf numFmtId="0" fontId="29" fillId="0" borderId="2" xfId="0" applyFont="1" applyFill="1" applyBorder="1" applyAlignment="1">
      <alignment horizontal="center" vertical="center" wrapText="1"/>
    </xf>
    <xf numFmtId="0" fontId="36" fillId="0" borderId="2" xfId="0" applyFont="1" applyFill="1" applyBorder="1" applyAlignment="1">
      <alignment horizontal="center" vertical="center"/>
    </xf>
    <xf numFmtId="177" fontId="36"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37" fillId="0" borderId="2" xfId="0" applyFont="1" applyFill="1" applyBorder="1" applyAlignment="1">
      <alignment horizontal="center" vertical="center"/>
    </xf>
    <xf numFmtId="176" fontId="38" fillId="0" borderId="2" xfId="0" applyNumberFormat="1" applyFont="1" applyFill="1" applyBorder="1" applyAlignment="1">
      <alignment horizontal="center" vertical="center"/>
    </xf>
    <xf numFmtId="0" fontId="37" fillId="0" borderId="2"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40" fillId="0" borderId="2" xfId="0" applyFont="1" applyFill="1" applyBorder="1" applyAlignment="1">
      <alignment horizontal="center" vertical="center"/>
    </xf>
    <xf numFmtId="43" fontId="41" fillId="0" borderId="2" xfId="8" applyFont="1" applyFill="1" applyBorder="1" applyAlignment="1">
      <alignment horizontal="center" vertical="center" wrapText="1"/>
    </xf>
    <xf numFmtId="43" fontId="42" fillId="0" borderId="2" xfId="8" applyFont="1" applyFill="1" applyBorder="1" applyAlignment="1">
      <alignment horizontal="center" vertical="center" wrapText="1"/>
    </xf>
    <xf numFmtId="177" fontId="8" fillId="0" borderId="2" xfId="0" applyNumberFormat="1" applyFont="1" applyFill="1" applyBorder="1" applyAlignment="1">
      <alignment horizontal="center" vertical="center"/>
    </xf>
    <xf numFmtId="176" fontId="30" fillId="0" borderId="2" xfId="0" applyNumberFormat="1" applyFont="1" applyFill="1" applyBorder="1" applyAlignment="1">
      <alignment horizontal="center" vertical="center"/>
    </xf>
  </cellXfs>
  <cellStyles count="8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基层医疗卫生机构_4"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常规_基层医疗卫生机构_1" xfId="33"/>
    <cellStyle name="好" xfId="34" builtinId="26"/>
    <cellStyle name="适中" xfId="35" builtinId="28"/>
    <cellStyle name="20% - 强调文字颜色 5" xfId="36" builtinId="46"/>
    <cellStyle name="强调文字颜色 1" xfId="37" builtinId="29"/>
    <cellStyle name="常规_总表" xfId="38"/>
    <cellStyle name="20% - 强调文字颜色 1" xfId="39" builtinId="30"/>
    <cellStyle name="40% - 强调文字颜色 1" xfId="40" builtinId="31"/>
    <cellStyle name="20% - 强调文字颜色 2" xfId="41" builtinId="34"/>
    <cellStyle name="40% - 强调文字颜色 2" xfId="42" builtinId="35"/>
    <cellStyle name="常规_测算表" xfId="43"/>
    <cellStyle name="强调文字颜色 3" xfId="44" builtinId="37"/>
    <cellStyle name="常规_附件2-1-1-9" xfId="45"/>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_Sheet1" xfId="55"/>
    <cellStyle name="常规_2016省工作量" xfId="56"/>
    <cellStyle name="常规 3" xfId="57"/>
    <cellStyle name="常规 2" xfId="58"/>
    <cellStyle name="常规_附件2-1-2-3-10" xfId="59"/>
    <cellStyle name="常规_经费明细表" xfId="60"/>
    <cellStyle name="常规_基层医疗卫生机构_3" xfId="61"/>
    <cellStyle name="常规_Sheet1_1" xfId="62"/>
    <cellStyle name="常规_基层医疗卫生机构_5" xfId="63"/>
    <cellStyle name="常规_基层医疗卫生机构_2" xfId="64"/>
    <cellStyle name="常规_基层医疗卫生机构_13" xfId="65"/>
    <cellStyle name="常规_2016中央经费测算表_2" xfId="66"/>
    <cellStyle name="常规 5" xfId="67"/>
    <cellStyle name="常规 38" xfId="68"/>
    <cellStyle name="常规_2018年度省级财政项目资金明细费用表 2" xfId="69"/>
    <cellStyle name="千位分隔 2" xfId="70"/>
    <cellStyle name="常规 2 2" xfId="71"/>
    <cellStyle name="常规 17" xfId="72"/>
    <cellStyle name="常规 18" xfId="73"/>
    <cellStyle name="常规_2016省工作量 2" xfId="74"/>
    <cellStyle name="常规 11 3 2" xfId="75"/>
    <cellStyle name="常规_附件2-1-2-3-5" xfId="76"/>
    <cellStyle name="常规_总表_资金测算总表_1" xfId="77"/>
    <cellStyle name="百分比_附件2-1-2-3-5" xfId="78"/>
    <cellStyle name="常规 4 5 2" xfId="79"/>
    <cellStyle name="常规_Sheet1_附件2-1-2-3-10 2" xfId="80"/>
    <cellStyle name="常规_总表_任务表" xfId="81"/>
    <cellStyle name="常规 3 2" xfId="82"/>
    <cellStyle name="常规_总表_1" xfId="83"/>
    <cellStyle name="常规 3 2 2" xfId="84"/>
    <cellStyle name="常规_2016省工作量 3" xfId="85"/>
    <cellStyle name="常规_总表_1 2" xfId="86"/>
    <cellStyle name="常规_Sheet1 3" xfId="87"/>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E82"/>
  <sheetViews>
    <sheetView view="pageBreakPreview" zoomScalePageLayoutView="80" zoomScaleNormal="100" workbookViewId="0">
      <selection activeCell="B8" sqref="B8"/>
    </sheetView>
  </sheetViews>
  <sheetFormatPr defaultColWidth="9" defaultRowHeight="15" outlineLevelCol="4"/>
  <cols>
    <col min="1" max="1" width="27.775" style="105" customWidth="1"/>
    <col min="2" max="2" width="13.8916666666667" style="105" customWidth="1"/>
    <col min="3" max="3" width="13.4416666666667" style="107" customWidth="1"/>
    <col min="4" max="4" width="19.8333333333333" style="107" customWidth="1"/>
    <col min="5" max="5" width="13.6666666666667" style="107" customWidth="1"/>
    <col min="6" max="16373" width="9" style="105"/>
    <col min="16374" max="16384" width="9" style="108"/>
  </cols>
  <sheetData>
    <row r="1" s="105" customFormat="1" ht="20" customHeight="1" spans="1:5">
      <c r="A1" s="109" t="s">
        <v>0</v>
      </c>
      <c r="C1" s="107"/>
      <c r="D1" s="107"/>
      <c r="E1" s="107"/>
    </row>
    <row r="2" s="105" customFormat="1" ht="20.25" spans="1:5">
      <c r="A2" s="110" t="s">
        <v>1</v>
      </c>
      <c r="B2" s="110"/>
      <c r="C2" s="110"/>
      <c r="D2" s="110"/>
      <c r="E2" s="110"/>
    </row>
    <row r="3" s="105" customFormat="1" customHeight="1" spans="1:5">
      <c r="A3" s="111"/>
      <c r="B3" s="112"/>
      <c r="C3" s="107"/>
      <c r="D3" s="107"/>
      <c r="E3" s="113" t="s">
        <v>2</v>
      </c>
    </row>
    <row r="4" s="106" customFormat="1" ht="32" customHeight="1" spans="1:5">
      <c r="A4" s="114" t="s">
        <v>3</v>
      </c>
      <c r="B4" s="114" t="s">
        <v>4</v>
      </c>
      <c r="C4" s="114" t="s">
        <v>5</v>
      </c>
      <c r="D4" s="114" t="s">
        <v>6</v>
      </c>
      <c r="E4" s="114" t="s">
        <v>7</v>
      </c>
    </row>
    <row r="5" s="105" customFormat="1" ht="22" customHeight="1" spans="1:5">
      <c r="A5" s="115" t="s">
        <v>8</v>
      </c>
      <c r="B5" s="116">
        <f>SUM(B6,B26,B47)</f>
        <v>16200</v>
      </c>
      <c r="C5" s="117"/>
      <c r="D5" s="117"/>
      <c r="E5" s="117"/>
    </row>
    <row r="6" s="105" customFormat="1" ht="22" customHeight="1" spans="1:5">
      <c r="A6" s="115" t="s">
        <v>9</v>
      </c>
      <c r="B6" s="116">
        <f>SUM(B7:B25)</f>
        <v>6927.25</v>
      </c>
      <c r="C6" s="117"/>
      <c r="D6" s="117"/>
      <c r="E6" s="117"/>
    </row>
    <row r="7" s="105" customFormat="1" ht="22" customHeight="1" spans="1:5">
      <c r="A7" s="118" t="s">
        <v>10</v>
      </c>
      <c r="B7" s="119">
        <v>3996.88</v>
      </c>
      <c r="C7" s="117">
        <v>2100499</v>
      </c>
      <c r="D7" s="117">
        <v>50502</v>
      </c>
      <c r="E7" s="117">
        <v>30299</v>
      </c>
    </row>
    <row r="8" s="105" customFormat="1" ht="22" customHeight="1" spans="1:5">
      <c r="A8" s="118" t="s">
        <v>11</v>
      </c>
      <c r="B8" s="119">
        <v>40</v>
      </c>
      <c r="C8" s="117">
        <v>2100499</v>
      </c>
      <c r="D8" s="117">
        <v>50502</v>
      </c>
      <c r="E8" s="117">
        <v>30299</v>
      </c>
    </row>
    <row r="9" s="105" customFormat="1" ht="22" customHeight="1" spans="1:5">
      <c r="A9" s="118" t="s">
        <v>12</v>
      </c>
      <c r="B9" s="119">
        <v>850</v>
      </c>
      <c r="C9" s="117">
        <v>2100499</v>
      </c>
      <c r="D9" s="117">
        <v>50502</v>
      </c>
      <c r="E9" s="117">
        <v>30299</v>
      </c>
    </row>
    <row r="10" s="105" customFormat="1" ht="22" customHeight="1" spans="1:5">
      <c r="A10" s="118" t="s">
        <v>13</v>
      </c>
      <c r="B10" s="119">
        <v>90</v>
      </c>
      <c r="C10" s="117">
        <v>2100499</v>
      </c>
      <c r="D10" s="117">
        <v>50502</v>
      </c>
      <c r="E10" s="117">
        <v>30299</v>
      </c>
    </row>
    <row r="11" s="105" customFormat="1" ht="22" customHeight="1" spans="1:5">
      <c r="A11" s="118" t="s">
        <v>14</v>
      </c>
      <c r="B11" s="119">
        <v>448.6</v>
      </c>
      <c r="C11" s="117">
        <v>2100499</v>
      </c>
      <c r="D11" s="117">
        <v>50502</v>
      </c>
      <c r="E11" s="117">
        <v>30299</v>
      </c>
    </row>
    <row r="12" s="105" customFormat="1" ht="22" customHeight="1" spans="1:5">
      <c r="A12" s="120" t="s">
        <v>15</v>
      </c>
      <c r="B12" s="119">
        <v>60</v>
      </c>
      <c r="C12" s="117">
        <v>2100499</v>
      </c>
      <c r="D12" s="117">
        <v>50502</v>
      </c>
      <c r="E12" s="117">
        <v>30299</v>
      </c>
    </row>
    <row r="13" s="105" customFormat="1" ht="22" customHeight="1" spans="1:5">
      <c r="A13" s="118" t="s">
        <v>16</v>
      </c>
      <c r="B13" s="119">
        <v>1.2</v>
      </c>
      <c r="C13" s="117">
        <v>2100499</v>
      </c>
      <c r="D13" s="117">
        <v>50502</v>
      </c>
      <c r="E13" s="117">
        <v>30299</v>
      </c>
    </row>
    <row r="14" s="105" customFormat="1" ht="22" customHeight="1" spans="1:5">
      <c r="A14" s="118" t="s">
        <v>17</v>
      </c>
      <c r="B14" s="119">
        <v>1.2</v>
      </c>
      <c r="C14" s="117">
        <v>2100499</v>
      </c>
      <c r="D14" s="117">
        <v>50502</v>
      </c>
      <c r="E14" s="117">
        <v>30299</v>
      </c>
    </row>
    <row r="15" s="105" customFormat="1" ht="22" customHeight="1" spans="1:5">
      <c r="A15" s="118" t="s">
        <v>18</v>
      </c>
      <c r="B15" s="119">
        <v>4.5</v>
      </c>
      <c r="C15" s="117">
        <v>2100499</v>
      </c>
      <c r="D15" s="117">
        <v>50502</v>
      </c>
      <c r="E15" s="117">
        <v>30299</v>
      </c>
    </row>
    <row r="16" s="105" customFormat="1" ht="22" customHeight="1" spans="1:5">
      <c r="A16" s="118" t="s">
        <v>19</v>
      </c>
      <c r="B16" s="119">
        <v>1.98</v>
      </c>
      <c r="C16" s="117">
        <v>2100499</v>
      </c>
      <c r="D16" s="117">
        <v>50502</v>
      </c>
      <c r="E16" s="117">
        <v>30299</v>
      </c>
    </row>
    <row r="17" s="105" customFormat="1" ht="22" customHeight="1" spans="1:5">
      <c r="A17" s="118" t="s">
        <v>20</v>
      </c>
      <c r="B17" s="119">
        <v>337.75</v>
      </c>
      <c r="C17" s="117">
        <v>2100499</v>
      </c>
      <c r="D17" s="117">
        <v>50502</v>
      </c>
      <c r="E17" s="117">
        <v>30299</v>
      </c>
    </row>
    <row r="18" s="105" customFormat="1" ht="22" customHeight="1" spans="1:5">
      <c r="A18" s="118" t="s">
        <v>21</v>
      </c>
      <c r="B18" s="119">
        <v>130</v>
      </c>
      <c r="C18" s="117">
        <v>2100499</v>
      </c>
      <c r="D18" s="117">
        <v>50502</v>
      </c>
      <c r="E18" s="117">
        <v>30299</v>
      </c>
    </row>
    <row r="19" s="105" customFormat="1" ht="22" customHeight="1" spans="1:5">
      <c r="A19" s="118" t="s">
        <v>22</v>
      </c>
      <c r="B19" s="119">
        <v>300</v>
      </c>
      <c r="C19" s="117">
        <v>2100499</v>
      </c>
      <c r="D19" s="117">
        <v>50502</v>
      </c>
      <c r="E19" s="117">
        <v>30299</v>
      </c>
    </row>
    <row r="20" s="105" customFormat="1" ht="22" customHeight="1" spans="1:5">
      <c r="A20" s="121" t="s">
        <v>23</v>
      </c>
      <c r="B20" s="119">
        <v>100.5</v>
      </c>
      <c r="C20" s="117">
        <v>2100499</v>
      </c>
      <c r="D20" s="117">
        <v>50502</v>
      </c>
      <c r="E20" s="117">
        <v>30299</v>
      </c>
    </row>
    <row r="21" s="105" customFormat="1" ht="22" customHeight="1" spans="1:5">
      <c r="A21" s="118" t="s">
        <v>24</v>
      </c>
      <c r="B21" s="119">
        <v>25</v>
      </c>
      <c r="C21" s="117">
        <v>2100499</v>
      </c>
      <c r="D21" s="117">
        <v>50502</v>
      </c>
      <c r="E21" s="117">
        <v>30299</v>
      </c>
    </row>
    <row r="22" s="105" customFormat="1" ht="22" customHeight="1" spans="1:5">
      <c r="A22" s="118" t="s">
        <v>25</v>
      </c>
      <c r="B22" s="119">
        <v>274.14</v>
      </c>
      <c r="C22" s="117">
        <v>2100499</v>
      </c>
      <c r="D22" s="117">
        <v>50502</v>
      </c>
      <c r="E22" s="117">
        <v>30299</v>
      </c>
    </row>
    <row r="23" s="105" customFormat="1" ht="22" customHeight="1" spans="1:5">
      <c r="A23" s="118" t="s">
        <v>26</v>
      </c>
      <c r="B23" s="119">
        <v>198</v>
      </c>
      <c r="C23" s="117">
        <v>2100499</v>
      </c>
      <c r="D23" s="117">
        <v>50502</v>
      </c>
      <c r="E23" s="117">
        <v>30299</v>
      </c>
    </row>
    <row r="24" s="105" customFormat="1" ht="22" customHeight="1" spans="1:5">
      <c r="A24" s="118" t="s">
        <v>27</v>
      </c>
      <c r="B24" s="119">
        <v>20</v>
      </c>
      <c r="C24" s="117">
        <v>2100499</v>
      </c>
      <c r="D24" s="117">
        <v>50502</v>
      </c>
      <c r="E24" s="117">
        <v>30299</v>
      </c>
    </row>
    <row r="25" s="105" customFormat="1" ht="22" customHeight="1" spans="1:5">
      <c r="A25" s="122" t="s">
        <v>28</v>
      </c>
      <c r="B25" s="119">
        <v>47.5</v>
      </c>
      <c r="C25" s="117">
        <v>2100499</v>
      </c>
      <c r="D25" s="117">
        <v>50502</v>
      </c>
      <c r="E25" s="117">
        <v>30299</v>
      </c>
    </row>
    <row r="26" s="105" customFormat="1" ht="22" customHeight="1" spans="1:5">
      <c r="A26" s="123" t="s">
        <v>29</v>
      </c>
      <c r="B26" s="116">
        <f>SUM(B27:B46)</f>
        <v>7285.78</v>
      </c>
      <c r="C26" s="117"/>
      <c r="D26" s="117"/>
      <c r="E26" s="117"/>
    </row>
    <row r="27" s="105" customFormat="1" ht="22" customHeight="1" spans="1:5">
      <c r="A27" s="124" t="s">
        <v>30</v>
      </c>
      <c r="B27" s="125">
        <v>626.24</v>
      </c>
      <c r="C27" s="117">
        <v>2100499</v>
      </c>
      <c r="D27" s="117">
        <v>51301</v>
      </c>
      <c r="E27" s="117"/>
    </row>
    <row r="28" s="105" customFormat="1" ht="22" customHeight="1" spans="1:5">
      <c r="A28" s="124" t="s">
        <v>31</v>
      </c>
      <c r="B28" s="125">
        <v>101.95</v>
      </c>
      <c r="C28" s="117">
        <v>2100499</v>
      </c>
      <c r="D28" s="117">
        <v>51301</v>
      </c>
      <c r="E28" s="117"/>
    </row>
    <row r="29" s="105" customFormat="1" ht="22" customHeight="1" spans="1:5">
      <c r="A29" s="124" t="s">
        <v>32</v>
      </c>
      <c r="B29" s="125">
        <v>613.44</v>
      </c>
      <c r="C29" s="117">
        <v>2100499</v>
      </c>
      <c r="D29" s="117">
        <v>51301</v>
      </c>
      <c r="E29" s="117"/>
    </row>
    <row r="30" s="105" customFormat="1" ht="22" customHeight="1" spans="1:5">
      <c r="A30" s="124" t="s">
        <v>33</v>
      </c>
      <c r="B30" s="125">
        <v>237.94</v>
      </c>
      <c r="C30" s="117">
        <v>2100499</v>
      </c>
      <c r="D30" s="117">
        <v>51301</v>
      </c>
      <c r="E30" s="117"/>
    </row>
    <row r="31" s="105" customFormat="1" ht="22" customHeight="1" spans="1:5">
      <c r="A31" s="124" t="s">
        <v>34</v>
      </c>
      <c r="B31" s="125">
        <v>416.44</v>
      </c>
      <c r="C31" s="117">
        <v>2100499</v>
      </c>
      <c r="D31" s="117">
        <v>51301</v>
      </c>
      <c r="E31" s="117"/>
    </row>
    <row r="32" s="105" customFormat="1" ht="22" customHeight="1" spans="1:5">
      <c r="A32" s="124" t="s">
        <v>35</v>
      </c>
      <c r="B32" s="125">
        <v>289.2</v>
      </c>
      <c r="C32" s="117">
        <v>2100499</v>
      </c>
      <c r="D32" s="117">
        <v>51301</v>
      </c>
      <c r="E32" s="117"/>
    </row>
    <row r="33" s="105" customFormat="1" ht="22" customHeight="1" spans="1:5">
      <c r="A33" s="124" t="s">
        <v>36</v>
      </c>
      <c r="B33" s="125">
        <v>460.56</v>
      </c>
      <c r="C33" s="117">
        <v>2100499</v>
      </c>
      <c r="D33" s="117">
        <v>51301</v>
      </c>
      <c r="E33" s="117"/>
    </row>
    <row r="34" s="105" customFormat="1" ht="22" customHeight="1" spans="1:5">
      <c r="A34" s="124" t="s">
        <v>37</v>
      </c>
      <c r="B34" s="125">
        <v>481.93</v>
      </c>
      <c r="C34" s="117">
        <v>2100499</v>
      </c>
      <c r="D34" s="117">
        <v>51301</v>
      </c>
      <c r="E34" s="117"/>
    </row>
    <row r="35" s="105" customFormat="1" ht="22" customHeight="1" spans="1:5">
      <c r="A35" s="124" t="s">
        <v>38</v>
      </c>
      <c r="B35" s="125">
        <v>166.11</v>
      </c>
      <c r="C35" s="117">
        <v>2100499</v>
      </c>
      <c r="D35" s="117">
        <v>51301</v>
      </c>
      <c r="E35" s="117"/>
    </row>
    <row r="36" s="105" customFormat="1" ht="22" customHeight="1" spans="1:5">
      <c r="A36" s="124" t="s">
        <v>39</v>
      </c>
      <c r="B36" s="125">
        <v>229.05</v>
      </c>
      <c r="C36" s="117">
        <v>2100499</v>
      </c>
      <c r="D36" s="117">
        <v>51301</v>
      </c>
      <c r="E36" s="117"/>
    </row>
    <row r="37" s="105" customFormat="1" ht="22" customHeight="1" spans="1:5">
      <c r="A37" s="124" t="s">
        <v>40</v>
      </c>
      <c r="B37" s="125">
        <v>130.51</v>
      </c>
      <c r="C37" s="117">
        <v>2100499</v>
      </c>
      <c r="D37" s="117">
        <v>51301</v>
      </c>
      <c r="E37" s="117"/>
    </row>
    <row r="38" s="105" customFormat="1" ht="22" customHeight="1" spans="1:5">
      <c r="A38" s="124" t="s">
        <v>41</v>
      </c>
      <c r="B38" s="125">
        <v>257.39</v>
      </c>
      <c r="C38" s="117">
        <v>2100499</v>
      </c>
      <c r="D38" s="117">
        <v>51301</v>
      </c>
      <c r="E38" s="117"/>
    </row>
    <row r="39" s="105" customFormat="1" ht="22" customHeight="1" spans="1:5">
      <c r="A39" s="124" t="s">
        <v>42</v>
      </c>
      <c r="B39" s="125">
        <v>526.07</v>
      </c>
      <c r="C39" s="117">
        <v>2100499</v>
      </c>
      <c r="D39" s="117">
        <v>51301</v>
      </c>
      <c r="E39" s="117"/>
    </row>
    <row r="40" s="105" customFormat="1" ht="22" customHeight="1" spans="1:5">
      <c r="A40" s="124" t="s">
        <v>43</v>
      </c>
      <c r="B40" s="125">
        <v>484.57</v>
      </c>
      <c r="C40" s="117">
        <v>2100499</v>
      </c>
      <c r="D40" s="117">
        <v>51301</v>
      </c>
      <c r="E40" s="117"/>
    </row>
    <row r="41" s="105" customFormat="1" ht="22" customHeight="1" spans="1:5">
      <c r="A41" s="124" t="s">
        <v>44</v>
      </c>
      <c r="B41" s="125">
        <v>439.56</v>
      </c>
      <c r="C41" s="117">
        <v>2100499</v>
      </c>
      <c r="D41" s="117">
        <v>51301</v>
      </c>
      <c r="E41" s="117"/>
    </row>
    <row r="42" s="105" customFormat="1" ht="22" customHeight="1" spans="1:5">
      <c r="A42" s="124" t="s">
        <v>45</v>
      </c>
      <c r="B42" s="125">
        <v>453.93</v>
      </c>
      <c r="C42" s="117">
        <v>2100499</v>
      </c>
      <c r="D42" s="117">
        <v>51301</v>
      </c>
      <c r="E42" s="117"/>
    </row>
    <row r="43" s="105" customFormat="1" ht="22" customHeight="1" spans="1:5">
      <c r="A43" s="124" t="s">
        <v>46</v>
      </c>
      <c r="B43" s="125">
        <v>465.07</v>
      </c>
      <c r="C43" s="117">
        <v>2100499</v>
      </c>
      <c r="D43" s="117">
        <v>51301</v>
      </c>
      <c r="E43" s="117"/>
    </row>
    <row r="44" s="105" customFormat="1" ht="22" customHeight="1" spans="1:5">
      <c r="A44" s="124" t="s">
        <v>47</v>
      </c>
      <c r="B44" s="125">
        <v>320.04</v>
      </c>
      <c r="C44" s="117">
        <v>2100499</v>
      </c>
      <c r="D44" s="117">
        <v>51301</v>
      </c>
      <c r="E44" s="117"/>
    </row>
    <row r="45" s="105" customFormat="1" ht="22" customHeight="1" spans="1:5">
      <c r="A45" s="124" t="s">
        <v>48</v>
      </c>
      <c r="B45" s="125">
        <v>244.65</v>
      </c>
      <c r="C45" s="117">
        <v>2100499</v>
      </c>
      <c r="D45" s="117">
        <v>51301</v>
      </c>
      <c r="E45" s="117"/>
    </row>
    <row r="46" s="105" customFormat="1" ht="22" customHeight="1" spans="1:5">
      <c r="A46" s="124" t="s">
        <v>49</v>
      </c>
      <c r="B46" s="125">
        <v>341.13</v>
      </c>
      <c r="C46" s="117">
        <v>2100499</v>
      </c>
      <c r="D46" s="117">
        <v>51301</v>
      </c>
      <c r="E46" s="117"/>
    </row>
    <row r="47" s="105" customFormat="1" ht="22" customHeight="1" spans="1:5">
      <c r="A47" s="123" t="s">
        <v>50</v>
      </c>
      <c r="B47" s="116">
        <f>SUM(B48:B82)</f>
        <v>1986.97</v>
      </c>
      <c r="C47" s="117">
        <v>2100499</v>
      </c>
      <c r="D47" s="117">
        <v>51301</v>
      </c>
      <c r="E47" s="117"/>
    </row>
    <row r="48" s="105" customFormat="1" ht="22" customHeight="1" spans="1:5">
      <c r="A48" s="124" t="s">
        <v>51</v>
      </c>
      <c r="B48" s="126">
        <v>8.78</v>
      </c>
      <c r="C48" s="117">
        <v>2100499</v>
      </c>
      <c r="D48" s="117">
        <v>51301</v>
      </c>
      <c r="E48" s="117"/>
    </row>
    <row r="49" s="105" customFormat="1" ht="22" customHeight="1" spans="1:5">
      <c r="A49" s="124" t="s">
        <v>52</v>
      </c>
      <c r="B49" s="126">
        <v>48.82</v>
      </c>
      <c r="C49" s="117">
        <v>2100499</v>
      </c>
      <c r="D49" s="117">
        <v>51301</v>
      </c>
      <c r="E49" s="117"/>
    </row>
    <row r="50" s="105" customFormat="1" ht="22" customHeight="1" spans="1:5">
      <c r="A50" s="124" t="s">
        <v>53</v>
      </c>
      <c r="B50" s="126">
        <v>36.6</v>
      </c>
      <c r="C50" s="117">
        <v>2100499</v>
      </c>
      <c r="D50" s="117">
        <v>51301</v>
      </c>
      <c r="E50" s="117"/>
    </row>
    <row r="51" s="105" customFormat="1" ht="22" customHeight="1" spans="1:5">
      <c r="A51" s="124" t="s">
        <v>54</v>
      </c>
      <c r="B51" s="126">
        <v>19.21</v>
      </c>
      <c r="C51" s="117">
        <v>2100499</v>
      </c>
      <c r="D51" s="117">
        <v>51301</v>
      </c>
      <c r="E51" s="117"/>
    </row>
    <row r="52" s="105" customFormat="1" ht="22" customHeight="1" spans="1:5">
      <c r="A52" s="124" t="s">
        <v>55</v>
      </c>
      <c r="B52" s="126">
        <v>41.58</v>
      </c>
      <c r="C52" s="117">
        <v>2100499</v>
      </c>
      <c r="D52" s="117">
        <v>51301</v>
      </c>
      <c r="E52" s="117"/>
    </row>
    <row r="53" s="105" customFormat="1" ht="22" customHeight="1" spans="1:5">
      <c r="A53" s="124" t="s">
        <v>56</v>
      </c>
      <c r="B53" s="126">
        <v>40.63</v>
      </c>
      <c r="C53" s="117">
        <v>2100499</v>
      </c>
      <c r="D53" s="117">
        <v>51301</v>
      </c>
      <c r="E53" s="117"/>
    </row>
    <row r="54" s="105" customFormat="1" ht="22" customHeight="1" spans="1:5">
      <c r="A54" s="124" t="s">
        <v>57</v>
      </c>
      <c r="B54" s="126">
        <v>50.21</v>
      </c>
      <c r="C54" s="117">
        <v>2100499</v>
      </c>
      <c r="D54" s="117">
        <v>51301</v>
      </c>
      <c r="E54" s="117"/>
    </row>
    <row r="55" s="105" customFormat="1" ht="22" customHeight="1" spans="1:5">
      <c r="A55" s="124" t="s">
        <v>58</v>
      </c>
      <c r="B55" s="126">
        <v>44.57</v>
      </c>
      <c r="C55" s="117">
        <v>2100499</v>
      </c>
      <c r="D55" s="117">
        <v>51301</v>
      </c>
      <c r="E55" s="117"/>
    </row>
    <row r="56" s="105" customFormat="1" ht="22" customHeight="1" spans="1:5">
      <c r="A56" s="124" t="s">
        <v>59</v>
      </c>
      <c r="B56" s="126">
        <v>53.9</v>
      </c>
      <c r="C56" s="117">
        <v>2100499</v>
      </c>
      <c r="D56" s="117">
        <v>51301</v>
      </c>
      <c r="E56" s="117"/>
    </row>
    <row r="57" s="105" customFormat="1" ht="22" customHeight="1" spans="1:5">
      <c r="A57" s="124" t="s">
        <v>60</v>
      </c>
      <c r="B57" s="126">
        <v>51.9</v>
      </c>
      <c r="C57" s="117">
        <v>2100499</v>
      </c>
      <c r="D57" s="117">
        <v>51301</v>
      </c>
      <c r="E57" s="117"/>
    </row>
    <row r="58" s="105" customFormat="1" ht="22" customHeight="1" spans="1:5">
      <c r="A58" s="124" t="s">
        <v>61</v>
      </c>
      <c r="B58" s="126">
        <v>31.66</v>
      </c>
      <c r="C58" s="117">
        <v>2100499</v>
      </c>
      <c r="D58" s="117">
        <v>51301</v>
      </c>
      <c r="E58" s="117"/>
    </row>
    <row r="59" s="105" customFormat="1" ht="22" customHeight="1" spans="1:5">
      <c r="A59" s="124" t="s">
        <v>62</v>
      </c>
      <c r="B59" s="126">
        <v>28.18</v>
      </c>
      <c r="C59" s="117">
        <v>2100499</v>
      </c>
      <c r="D59" s="117">
        <v>51301</v>
      </c>
      <c r="E59" s="117"/>
    </row>
    <row r="60" s="105" customFormat="1" ht="22" customHeight="1" spans="1:5">
      <c r="A60" s="124" t="s">
        <v>63</v>
      </c>
      <c r="B60" s="126">
        <v>68.43</v>
      </c>
      <c r="C60" s="117">
        <v>2100499</v>
      </c>
      <c r="D60" s="117">
        <v>51301</v>
      </c>
      <c r="E60" s="117"/>
    </row>
    <row r="61" s="105" customFormat="1" ht="22" customHeight="1" spans="1:5">
      <c r="A61" s="124" t="s">
        <v>64</v>
      </c>
      <c r="B61" s="126">
        <v>18.23</v>
      </c>
      <c r="C61" s="117">
        <v>2100499</v>
      </c>
      <c r="D61" s="117">
        <v>51301</v>
      </c>
      <c r="E61" s="117"/>
    </row>
    <row r="62" s="105" customFormat="1" ht="22" customHeight="1" spans="1:5">
      <c r="A62" s="124" t="s">
        <v>65</v>
      </c>
      <c r="B62" s="126">
        <v>78.39</v>
      </c>
      <c r="C62" s="117">
        <v>2100499</v>
      </c>
      <c r="D62" s="117">
        <v>51301</v>
      </c>
      <c r="E62" s="117"/>
    </row>
    <row r="63" s="105" customFormat="1" ht="22" customHeight="1" spans="1:5">
      <c r="A63" s="124" t="s">
        <v>66</v>
      </c>
      <c r="B63" s="126">
        <v>61.57</v>
      </c>
      <c r="C63" s="117">
        <v>2100499</v>
      </c>
      <c r="D63" s="117">
        <v>51301</v>
      </c>
      <c r="E63" s="117"/>
    </row>
    <row r="64" s="105" customFormat="1" ht="22" customHeight="1" spans="1:5">
      <c r="A64" s="124" t="s">
        <v>67</v>
      </c>
      <c r="B64" s="126">
        <v>85.05</v>
      </c>
      <c r="C64" s="117">
        <v>2100499</v>
      </c>
      <c r="D64" s="117">
        <v>51301</v>
      </c>
      <c r="E64" s="117"/>
    </row>
    <row r="65" s="105" customFormat="1" ht="22" customHeight="1" spans="1:5">
      <c r="A65" s="124" t="s">
        <v>68</v>
      </c>
      <c r="B65" s="126">
        <v>52.02</v>
      </c>
      <c r="C65" s="117">
        <v>2100499</v>
      </c>
      <c r="D65" s="117">
        <v>51301</v>
      </c>
      <c r="E65" s="117"/>
    </row>
    <row r="66" s="105" customFormat="1" ht="22" customHeight="1" spans="1:5">
      <c r="A66" s="124" t="s">
        <v>69</v>
      </c>
      <c r="B66" s="126">
        <v>138.75</v>
      </c>
      <c r="C66" s="117">
        <v>2100499</v>
      </c>
      <c r="D66" s="117">
        <v>51301</v>
      </c>
      <c r="E66" s="117"/>
    </row>
    <row r="67" s="105" customFormat="1" ht="22" customHeight="1" spans="1:5">
      <c r="A67" s="124" t="s">
        <v>70</v>
      </c>
      <c r="B67" s="126">
        <v>86.76</v>
      </c>
      <c r="C67" s="117">
        <v>2100499</v>
      </c>
      <c r="D67" s="117">
        <v>51301</v>
      </c>
      <c r="E67" s="117"/>
    </row>
    <row r="68" s="105" customFormat="1" ht="22" customHeight="1" spans="1:5">
      <c r="A68" s="124" t="s">
        <v>71</v>
      </c>
      <c r="B68" s="126">
        <v>86.4</v>
      </c>
      <c r="C68" s="117">
        <v>2100499</v>
      </c>
      <c r="D68" s="117">
        <v>51301</v>
      </c>
      <c r="E68" s="117"/>
    </row>
    <row r="69" s="105" customFormat="1" ht="22" customHeight="1" spans="1:5">
      <c r="A69" s="124" t="s">
        <v>72</v>
      </c>
      <c r="B69" s="126">
        <v>77.76</v>
      </c>
      <c r="C69" s="117">
        <v>2100499</v>
      </c>
      <c r="D69" s="117">
        <v>51301</v>
      </c>
      <c r="E69" s="117"/>
    </row>
    <row r="70" s="105" customFormat="1" ht="22" customHeight="1" spans="1:5">
      <c r="A70" s="124" t="s">
        <v>73</v>
      </c>
      <c r="B70" s="126">
        <v>37.09</v>
      </c>
      <c r="C70" s="117">
        <v>2100499</v>
      </c>
      <c r="D70" s="117">
        <v>51301</v>
      </c>
      <c r="E70" s="117"/>
    </row>
    <row r="71" s="105" customFormat="1" ht="22" customHeight="1" spans="1:5">
      <c r="A71" s="124" t="s">
        <v>74</v>
      </c>
      <c r="B71" s="126">
        <v>47.43</v>
      </c>
      <c r="C71" s="117">
        <v>2100499</v>
      </c>
      <c r="D71" s="117">
        <v>51301</v>
      </c>
      <c r="E71" s="117"/>
    </row>
    <row r="72" s="105" customFormat="1" ht="22" customHeight="1" spans="1:5">
      <c r="A72" s="124" t="s">
        <v>75</v>
      </c>
      <c r="B72" s="126">
        <v>33.22</v>
      </c>
      <c r="C72" s="117">
        <v>2100499</v>
      </c>
      <c r="D72" s="117">
        <v>51301</v>
      </c>
      <c r="E72" s="117"/>
    </row>
    <row r="73" s="105" customFormat="1" ht="22" customHeight="1" spans="1:5">
      <c r="A73" s="124" t="s">
        <v>76</v>
      </c>
      <c r="B73" s="126">
        <v>35.76</v>
      </c>
      <c r="C73" s="117">
        <v>2100499</v>
      </c>
      <c r="D73" s="117">
        <v>51301</v>
      </c>
      <c r="E73" s="117"/>
    </row>
    <row r="74" s="105" customFormat="1" ht="22" customHeight="1" spans="1:5">
      <c r="A74" s="124" t="s">
        <v>77</v>
      </c>
      <c r="B74" s="126">
        <v>152.67</v>
      </c>
      <c r="C74" s="117">
        <v>2100499</v>
      </c>
      <c r="D74" s="117">
        <v>51301</v>
      </c>
      <c r="E74" s="117"/>
    </row>
    <row r="75" s="105" customFormat="1" ht="22" customHeight="1" spans="1:5">
      <c r="A75" s="124" t="s">
        <v>78</v>
      </c>
      <c r="B75" s="126">
        <v>15.41</v>
      </c>
      <c r="C75" s="117">
        <v>2100499</v>
      </c>
      <c r="D75" s="117">
        <v>51301</v>
      </c>
      <c r="E75" s="117"/>
    </row>
    <row r="76" s="105" customFormat="1" ht="22" customHeight="1" spans="1:5">
      <c r="A76" s="124" t="s">
        <v>79</v>
      </c>
      <c r="B76" s="126">
        <v>21.11</v>
      </c>
      <c r="C76" s="117">
        <v>2100499</v>
      </c>
      <c r="D76" s="117">
        <v>51301</v>
      </c>
      <c r="E76" s="117"/>
    </row>
    <row r="77" s="105" customFormat="1" ht="22" customHeight="1" spans="1:5">
      <c r="A77" s="124" t="s">
        <v>80</v>
      </c>
      <c r="B77" s="126">
        <v>45.07</v>
      </c>
      <c r="C77" s="117">
        <v>2100499</v>
      </c>
      <c r="D77" s="117">
        <v>51301</v>
      </c>
      <c r="E77" s="117"/>
    </row>
    <row r="78" s="105" customFormat="1" ht="22" customHeight="1" spans="1:5">
      <c r="A78" s="124" t="s">
        <v>81</v>
      </c>
      <c r="B78" s="126">
        <v>124.18</v>
      </c>
      <c r="C78" s="117">
        <v>2100499</v>
      </c>
      <c r="D78" s="117">
        <v>51301</v>
      </c>
      <c r="E78" s="117"/>
    </row>
    <row r="79" s="105" customFormat="1" ht="22" customHeight="1" spans="1:5">
      <c r="A79" s="124" t="s">
        <v>82</v>
      </c>
      <c r="B79" s="126">
        <v>57.81</v>
      </c>
      <c r="C79" s="117">
        <v>2100499</v>
      </c>
      <c r="D79" s="117">
        <v>51301</v>
      </c>
      <c r="E79" s="117"/>
    </row>
    <row r="80" s="105" customFormat="1" ht="22" customHeight="1" spans="1:5">
      <c r="A80" s="124" t="s">
        <v>83</v>
      </c>
      <c r="B80" s="126">
        <v>59.2</v>
      </c>
      <c r="C80" s="117">
        <v>2100499</v>
      </c>
      <c r="D80" s="117">
        <v>51301</v>
      </c>
      <c r="E80" s="117"/>
    </row>
    <row r="81" s="105" customFormat="1" ht="22" customHeight="1" spans="1:5">
      <c r="A81" s="124" t="s">
        <v>84</v>
      </c>
      <c r="B81" s="126">
        <v>112.95</v>
      </c>
      <c r="C81" s="117">
        <v>2100499</v>
      </c>
      <c r="D81" s="117">
        <v>51301</v>
      </c>
      <c r="E81" s="117"/>
    </row>
    <row r="82" s="105" customFormat="1" ht="22" customHeight="1" spans="1:5">
      <c r="A82" s="124" t="s">
        <v>85</v>
      </c>
      <c r="B82" s="125">
        <v>35.67</v>
      </c>
      <c r="C82" s="117">
        <v>2100499</v>
      </c>
      <c r="D82" s="117">
        <v>51301</v>
      </c>
      <c r="E82" s="117"/>
    </row>
  </sheetData>
  <mergeCells count="1">
    <mergeCell ref="A2:E2"/>
  </mergeCells>
  <printOptions horizontalCentered="1"/>
  <pageMargins left="0.472222222222222" right="0.472222222222222" top="0.590277777777778" bottom="0.786805555555556" header="0.298611111111111" footer="0.495833333333333"/>
  <pageSetup paperSize="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9"/>
  <sheetViews>
    <sheetView workbookViewId="0">
      <selection activeCell="G5" sqref="G7:G18 G25:G28 G5"/>
    </sheetView>
  </sheetViews>
  <sheetFormatPr defaultColWidth="8.89166666666667" defaultRowHeight="13.5"/>
  <cols>
    <col min="1" max="1" width="9.55833333333333" customWidth="1"/>
    <col min="2" max="2" width="20.8916666666667" customWidth="1"/>
    <col min="3" max="3" width="14.6666666666667" customWidth="1"/>
    <col min="4" max="4" width="13.225" style="40" customWidth="1"/>
    <col min="5" max="5" width="13.225" style="41" customWidth="1"/>
    <col min="6" max="6" width="13.225" style="40" customWidth="1"/>
    <col min="7" max="7" width="14.3333333333333" style="40"/>
    <col min="8" max="8" width="14.4416666666667" style="40" customWidth="1"/>
    <col min="9" max="9" width="16.3333333333333" style="40" customWidth="1"/>
    <col min="10" max="12" width="14.3333333333333" style="40" hidden="1" customWidth="1"/>
    <col min="13" max="13" width="34.8916666666667" hidden="1" customWidth="1"/>
    <col min="14" max="14" width="30.6666666666667" hidden="1" customWidth="1"/>
    <col min="15" max="15" width="39.775" hidden="1" customWidth="1"/>
  </cols>
  <sheetData>
    <row r="1" ht="44" customHeight="1" spans="2:13">
      <c r="B1" s="42" t="s">
        <v>86</v>
      </c>
      <c r="C1" s="42"/>
      <c r="D1" s="42"/>
      <c r="E1" s="42"/>
      <c r="F1" s="42"/>
      <c r="G1" s="42"/>
      <c r="H1" s="42"/>
      <c r="I1" s="42"/>
      <c r="J1" s="42"/>
      <c r="K1" s="42"/>
      <c r="L1" s="42"/>
      <c r="M1" s="42"/>
    </row>
    <row r="2" s="38" customFormat="1" ht="19" customHeight="1" spans="1:15">
      <c r="A2" s="43" t="s">
        <v>87</v>
      </c>
      <c r="B2" s="44" t="s">
        <v>88</v>
      </c>
      <c r="C2" s="45"/>
      <c r="D2" s="46" t="s">
        <v>89</v>
      </c>
      <c r="E2" s="47"/>
      <c r="F2" s="46"/>
      <c r="G2" s="48" t="s">
        <v>90</v>
      </c>
      <c r="H2" s="49"/>
      <c r="I2" s="83"/>
      <c r="J2" s="84" t="s">
        <v>91</v>
      </c>
      <c r="K2" s="46"/>
      <c r="L2" s="46"/>
      <c r="M2" s="85" t="s">
        <v>92</v>
      </c>
      <c r="N2" s="86" t="s">
        <v>93</v>
      </c>
      <c r="O2" s="87" t="s">
        <v>94</v>
      </c>
    </row>
    <row r="3" s="38" customFormat="1" ht="19" customHeight="1" spans="1:15">
      <c r="A3" s="50"/>
      <c r="B3" s="51"/>
      <c r="C3" s="52"/>
      <c r="D3" s="53" t="s">
        <v>95</v>
      </c>
      <c r="E3" s="54" t="s">
        <v>96</v>
      </c>
      <c r="F3" s="53" t="s">
        <v>97</v>
      </c>
      <c r="G3" s="55" t="s">
        <v>95</v>
      </c>
      <c r="H3" s="53" t="s">
        <v>96</v>
      </c>
      <c r="I3" s="84" t="s">
        <v>98</v>
      </c>
      <c r="J3" s="53" t="s">
        <v>95</v>
      </c>
      <c r="K3" s="53" t="s">
        <v>96</v>
      </c>
      <c r="L3" s="53" t="s">
        <v>97</v>
      </c>
      <c r="M3" s="88"/>
      <c r="N3" s="86"/>
      <c r="O3" s="87" t="s">
        <v>99</v>
      </c>
    </row>
    <row r="4" s="38" customFormat="1" ht="19" customHeight="1" spans="1:15">
      <c r="A4" s="50"/>
      <c r="B4" s="56" t="s">
        <v>95</v>
      </c>
      <c r="C4" s="57"/>
      <c r="D4" s="46">
        <f t="shared" ref="D4:I4" si="0">SUM(D5:D18)+SUM(D25:D28)</f>
        <v>16200</v>
      </c>
      <c r="E4" s="46">
        <f t="shared" si="0"/>
        <v>6927.25</v>
      </c>
      <c r="F4" s="46">
        <f t="shared" si="0"/>
        <v>9272.75</v>
      </c>
      <c r="G4" s="58" t="e">
        <f t="shared" si="0"/>
        <v>#REF!</v>
      </c>
      <c r="H4" s="46" t="e">
        <f t="shared" si="0"/>
        <v>#REF!</v>
      </c>
      <c r="I4" s="46" t="e">
        <f t="shared" si="0"/>
        <v>#REF!</v>
      </c>
      <c r="J4" s="58" t="e">
        <f>G4-D4</f>
        <v>#REF!</v>
      </c>
      <c r="K4" s="58" t="e">
        <f>H4-E4</f>
        <v>#REF!</v>
      </c>
      <c r="L4" s="58" t="e">
        <f>I4-F4</f>
        <v>#REF!</v>
      </c>
      <c r="M4" s="86"/>
      <c r="N4" s="86"/>
      <c r="O4" s="87"/>
    </row>
    <row r="5" ht="19" customHeight="1" spans="1:15">
      <c r="A5" s="59">
        <v>1</v>
      </c>
      <c r="B5" s="60" t="s">
        <v>100</v>
      </c>
      <c r="C5" s="57"/>
      <c r="D5" s="61">
        <v>430</v>
      </c>
      <c r="E5" s="62">
        <v>380</v>
      </c>
      <c r="F5" s="61">
        <v>50</v>
      </c>
      <c r="G5" s="63">
        <f>H5+I5</f>
        <v>430</v>
      </c>
      <c r="H5" s="61">
        <v>380</v>
      </c>
      <c r="I5" s="61">
        <v>50</v>
      </c>
      <c r="J5" s="63">
        <f t="shared" ref="J5:J23" si="1">G5-D5</f>
        <v>0</v>
      </c>
      <c r="K5" s="63">
        <f t="shared" ref="K5:K23" si="2">H5-E5</f>
        <v>0</v>
      </c>
      <c r="L5" s="63">
        <f>I5-F5</f>
        <v>0</v>
      </c>
      <c r="M5" s="89"/>
      <c r="N5" s="89">
        <v>430</v>
      </c>
      <c r="O5" s="89" t="s">
        <v>101</v>
      </c>
    </row>
    <row r="6" ht="19" customHeight="1" spans="1:15">
      <c r="A6" s="59">
        <v>2</v>
      </c>
      <c r="B6" s="56" t="s">
        <v>102</v>
      </c>
      <c r="C6" s="57"/>
      <c r="D6" s="61">
        <v>1100</v>
      </c>
      <c r="E6" s="62">
        <v>980</v>
      </c>
      <c r="F6" s="61">
        <v>120</v>
      </c>
      <c r="G6" s="63" t="e">
        <f>H6+I6</f>
        <v>#REF!</v>
      </c>
      <c r="H6" s="61" t="e">
        <f>#REF!</f>
        <v>#REF!</v>
      </c>
      <c r="I6" s="61">
        <v>40</v>
      </c>
      <c r="J6" s="63" t="e">
        <f t="shared" si="1"/>
        <v>#REF!</v>
      </c>
      <c r="K6" s="63" t="e">
        <f t="shared" si="2"/>
        <v>#REF!</v>
      </c>
      <c r="L6" s="63">
        <f t="shared" ref="L6:L23" si="3">I6-F6</f>
        <v>-80</v>
      </c>
      <c r="M6" s="89"/>
      <c r="N6" s="89">
        <v>1100</v>
      </c>
      <c r="O6" s="89" t="s">
        <v>103</v>
      </c>
    </row>
    <row r="7" ht="19" customHeight="1" spans="1:17">
      <c r="A7" s="59">
        <v>3</v>
      </c>
      <c r="B7" s="56" t="s">
        <v>104</v>
      </c>
      <c r="C7" s="57"/>
      <c r="D7" s="61">
        <v>1852.5</v>
      </c>
      <c r="E7" s="62">
        <v>1647.53</v>
      </c>
      <c r="F7" s="61">
        <v>204.97</v>
      </c>
      <c r="G7" s="63" t="e">
        <f>H7+I7</f>
        <v>#REF!</v>
      </c>
      <c r="H7" s="61" t="e">
        <f>#REF!</f>
        <v>#REF!</v>
      </c>
      <c r="I7" s="61" t="e">
        <f>#REF!</f>
        <v>#REF!</v>
      </c>
      <c r="J7" s="63" t="e">
        <f t="shared" si="1"/>
        <v>#REF!</v>
      </c>
      <c r="K7" s="63" t="e">
        <f t="shared" si="2"/>
        <v>#REF!</v>
      </c>
      <c r="L7" s="63" t="e">
        <f t="shared" si="3"/>
        <v>#REF!</v>
      </c>
      <c r="M7" s="89"/>
      <c r="N7" s="89">
        <v>1850</v>
      </c>
      <c r="O7" s="90" t="s">
        <v>10</v>
      </c>
      <c r="P7">
        <v>1750</v>
      </c>
      <c r="Q7" t="e">
        <f>P7-G7</f>
        <v>#REF!</v>
      </c>
    </row>
    <row r="8" ht="19" customHeight="1" spans="1:17">
      <c r="A8" s="59">
        <v>4</v>
      </c>
      <c r="B8" s="56" t="s">
        <v>105</v>
      </c>
      <c r="C8" s="57"/>
      <c r="D8" s="61">
        <v>3250</v>
      </c>
      <c r="E8" s="62">
        <v>511.14</v>
      </c>
      <c r="F8" s="61">
        <v>2738.86</v>
      </c>
      <c r="G8" s="63" t="e">
        <f>H8+I8</f>
        <v>#REF!</v>
      </c>
      <c r="H8" s="64" t="e">
        <f>#REF!</f>
        <v>#REF!</v>
      </c>
      <c r="I8" s="64" t="e">
        <f>#REF!</f>
        <v>#REF!</v>
      </c>
      <c r="J8" s="63" t="e">
        <f t="shared" si="1"/>
        <v>#REF!</v>
      </c>
      <c r="K8" s="63" t="e">
        <f t="shared" si="2"/>
        <v>#REF!</v>
      </c>
      <c r="L8" s="63" t="e">
        <f t="shared" si="3"/>
        <v>#REF!</v>
      </c>
      <c r="M8" s="91"/>
      <c r="N8" s="89">
        <v>3250</v>
      </c>
      <c r="O8" s="89" t="s">
        <v>106</v>
      </c>
      <c r="P8">
        <v>3250</v>
      </c>
      <c r="Q8" t="e">
        <f t="shared" ref="Q8:Q28" si="4">P8-G8</f>
        <v>#REF!</v>
      </c>
    </row>
    <row r="9" ht="19" hidden="1" customHeight="1" spans="1:17">
      <c r="A9" s="59"/>
      <c r="B9" s="56"/>
      <c r="C9" s="57"/>
      <c r="D9" s="61"/>
      <c r="E9" s="65" t="s">
        <v>107</v>
      </c>
      <c r="F9" s="61"/>
      <c r="G9" s="63"/>
      <c r="H9" s="66"/>
      <c r="I9" s="66"/>
      <c r="J9" s="63">
        <f t="shared" si="1"/>
        <v>0</v>
      </c>
      <c r="K9" s="63"/>
      <c r="L9" s="63">
        <f t="shared" si="3"/>
        <v>0</v>
      </c>
      <c r="M9" s="92"/>
      <c r="N9" s="89"/>
      <c r="O9" s="89"/>
      <c r="P9" t="e">
        <v>#N/A</v>
      </c>
      <c r="Q9" t="e">
        <f t="shared" si="4"/>
        <v>#N/A</v>
      </c>
    </row>
    <row r="10" ht="19" customHeight="1" spans="1:17">
      <c r="A10" s="59">
        <v>5</v>
      </c>
      <c r="B10" s="56" t="s">
        <v>108</v>
      </c>
      <c r="C10" s="57"/>
      <c r="D10" s="61">
        <v>1650</v>
      </c>
      <c r="E10" s="62">
        <v>448.6</v>
      </c>
      <c r="F10" s="61">
        <v>1201.4</v>
      </c>
      <c r="G10" s="63" t="e">
        <f>H10+I10</f>
        <v>#REF!</v>
      </c>
      <c r="H10" s="61" t="e">
        <f>#REF!</f>
        <v>#REF!</v>
      </c>
      <c r="I10" s="61" t="e">
        <f>#REF!</f>
        <v>#REF!</v>
      </c>
      <c r="J10" s="63" t="e">
        <f t="shared" si="1"/>
        <v>#REF!</v>
      </c>
      <c r="K10" s="63" t="e">
        <f t="shared" si="2"/>
        <v>#REF!</v>
      </c>
      <c r="L10" s="63" t="e">
        <f t="shared" si="3"/>
        <v>#REF!</v>
      </c>
      <c r="M10" s="89"/>
      <c r="N10" s="89">
        <v>1650</v>
      </c>
      <c r="O10" s="90" t="s">
        <v>109</v>
      </c>
      <c r="P10">
        <v>1650</v>
      </c>
      <c r="Q10" t="e">
        <f t="shared" si="4"/>
        <v>#REF!</v>
      </c>
    </row>
    <row r="11" ht="19" customHeight="1" spans="1:17">
      <c r="A11" s="59">
        <v>6</v>
      </c>
      <c r="B11" s="56" t="s">
        <v>110</v>
      </c>
      <c r="C11" s="57"/>
      <c r="D11" s="61">
        <v>2500</v>
      </c>
      <c r="E11" s="62">
        <v>1170.58</v>
      </c>
      <c r="F11" s="61">
        <v>1329.42</v>
      </c>
      <c r="G11" s="63" t="e">
        <f>H11+I11</f>
        <v>#REF!</v>
      </c>
      <c r="H11" s="67" t="e">
        <f>#REF!</f>
        <v>#REF!</v>
      </c>
      <c r="I11" s="67" t="e">
        <f>#REF!</f>
        <v>#REF!</v>
      </c>
      <c r="J11" s="63" t="e">
        <f t="shared" si="1"/>
        <v>#REF!</v>
      </c>
      <c r="K11" s="63" t="e">
        <f t="shared" si="2"/>
        <v>#REF!</v>
      </c>
      <c r="L11" s="63" t="e">
        <f t="shared" si="3"/>
        <v>#REF!</v>
      </c>
      <c r="M11" s="93"/>
      <c r="N11" s="89">
        <v>2500</v>
      </c>
      <c r="O11" s="90" t="s">
        <v>10</v>
      </c>
      <c r="P11">
        <v>2500</v>
      </c>
      <c r="Q11" t="e">
        <f t="shared" si="4"/>
        <v>#REF!</v>
      </c>
    </row>
    <row r="12" ht="19" customHeight="1" spans="1:17">
      <c r="A12" s="59">
        <v>7</v>
      </c>
      <c r="B12" s="56" t="s">
        <v>111</v>
      </c>
      <c r="C12" s="57"/>
      <c r="D12" s="61">
        <v>500</v>
      </c>
      <c r="E12" s="62">
        <v>200.8</v>
      </c>
      <c r="F12" s="61">
        <v>299.2</v>
      </c>
      <c r="G12" s="63" t="e">
        <f>H12+I12</f>
        <v>#REF!</v>
      </c>
      <c r="H12" s="67" t="e">
        <f>#REF!</f>
        <v>#REF!</v>
      </c>
      <c r="I12" s="67" t="e">
        <f>#REF!</f>
        <v>#REF!</v>
      </c>
      <c r="J12" s="63" t="e">
        <f t="shared" si="1"/>
        <v>#REF!</v>
      </c>
      <c r="K12" s="63" t="e">
        <f t="shared" si="2"/>
        <v>#REF!</v>
      </c>
      <c r="L12" s="63" t="e">
        <f t="shared" si="3"/>
        <v>#REF!</v>
      </c>
      <c r="M12" s="89"/>
      <c r="N12" s="89">
        <v>500</v>
      </c>
      <c r="O12" s="90" t="s">
        <v>10</v>
      </c>
      <c r="P12">
        <v>500</v>
      </c>
      <c r="Q12" t="e">
        <f t="shared" si="4"/>
        <v>#REF!</v>
      </c>
    </row>
    <row r="13" ht="19" customHeight="1" spans="1:17">
      <c r="A13" s="59">
        <v>8</v>
      </c>
      <c r="B13" s="56" t="s">
        <v>112</v>
      </c>
      <c r="C13" s="57"/>
      <c r="D13" s="61">
        <v>400</v>
      </c>
      <c r="E13" s="62">
        <v>211.55</v>
      </c>
      <c r="F13" s="61">
        <v>188.45</v>
      </c>
      <c r="G13" s="63" t="e">
        <f>H13+I13</f>
        <v>#REF!</v>
      </c>
      <c r="H13" s="67" t="e">
        <f>#REF!</f>
        <v>#REF!</v>
      </c>
      <c r="I13" s="67" t="e">
        <f>#REF!</f>
        <v>#REF!</v>
      </c>
      <c r="J13" s="63" t="e">
        <f t="shared" si="1"/>
        <v>#REF!</v>
      </c>
      <c r="K13" s="63" t="e">
        <f t="shared" si="2"/>
        <v>#REF!</v>
      </c>
      <c r="L13" s="63" t="e">
        <f t="shared" si="3"/>
        <v>#REF!</v>
      </c>
      <c r="M13" s="89"/>
      <c r="N13" s="89">
        <v>400</v>
      </c>
      <c r="O13" s="90" t="s">
        <v>113</v>
      </c>
      <c r="P13">
        <v>400</v>
      </c>
      <c r="Q13" t="e">
        <f t="shared" si="4"/>
        <v>#REF!</v>
      </c>
    </row>
    <row r="14" ht="19" customHeight="1" spans="1:17">
      <c r="A14" s="59">
        <v>9</v>
      </c>
      <c r="B14" s="56" t="s">
        <v>114</v>
      </c>
      <c r="C14" s="57"/>
      <c r="D14" s="61">
        <v>450</v>
      </c>
      <c r="E14" s="62">
        <v>256.2</v>
      </c>
      <c r="F14" s="61">
        <v>193.8</v>
      </c>
      <c r="G14" s="63" t="e">
        <f>H14+I14</f>
        <v>#REF!</v>
      </c>
      <c r="H14" s="68" t="e">
        <f>#REF!</f>
        <v>#REF!</v>
      </c>
      <c r="I14" s="68" t="e">
        <f>#REF!</f>
        <v>#REF!</v>
      </c>
      <c r="J14" s="63" t="e">
        <f t="shared" si="1"/>
        <v>#REF!</v>
      </c>
      <c r="K14" s="63" t="e">
        <f t="shared" si="2"/>
        <v>#REF!</v>
      </c>
      <c r="L14" s="63" t="e">
        <f t="shared" si="3"/>
        <v>#REF!</v>
      </c>
      <c r="M14" s="94"/>
      <c r="N14" s="89">
        <v>450</v>
      </c>
      <c r="O14" s="90" t="s">
        <v>115</v>
      </c>
      <c r="P14">
        <v>450</v>
      </c>
      <c r="Q14" t="e">
        <f t="shared" si="4"/>
        <v>#REF!</v>
      </c>
    </row>
    <row r="15" ht="18" hidden="1" customHeight="1" spans="1:17">
      <c r="A15" s="59"/>
      <c r="B15" s="56"/>
      <c r="C15" s="57"/>
      <c r="D15" s="61"/>
      <c r="E15" s="69" t="s">
        <v>116</v>
      </c>
      <c r="F15" s="61"/>
      <c r="G15" s="63"/>
      <c r="H15" s="70"/>
      <c r="I15" s="70"/>
      <c r="J15" s="63">
        <f t="shared" si="1"/>
        <v>0</v>
      </c>
      <c r="K15" s="63"/>
      <c r="L15" s="63">
        <f t="shared" si="3"/>
        <v>0</v>
      </c>
      <c r="M15" s="95"/>
      <c r="N15" s="89"/>
      <c r="O15" s="90"/>
      <c r="P15" t="e">
        <v>#N/A</v>
      </c>
      <c r="Q15" t="e">
        <f t="shared" si="4"/>
        <v>#N/A</v>
      </c>
    </row>
    <row r="16" ht="18" customHeight="1" spans="1:17">
      <c r="A16" s="59">
        <v>10</v>
      </c>
      <c r="B16" s="56" t="s">
        <v>117</v>
      </c>
      <c r="C16" s="57"/>
      <c r="D16" s="61">
        <v>1770</v>
      </c>
      <c r="E16" s="62">
        <v>420.5</v>
      </c>
      <c r="F16" s="61">
        <v>1349.5</v>
      </c>
      <c r="G16" s="63" t="e">
        <f>H16+I16</f>
        <v>#REF!</v>
      </c>
      <c r="H16" s="68" t="e">
        <f>#REF!</f>
        <v>#REF!</v>
      </c>
      <c r="I16" s="68" t="e">
        <f>#REF!</f>
        <v>#REF!</v>
      </c>
      <c r="J16" s="63" t="e">
        <f t="shared" si="1"/>
        <v>#REF!</v>
      </c>
      <c r="K16" s="63" t="e">
        <f t="shared" si="2"/>
        <v>#REF!</v>
      </c>
      <c r="L16" s="63" t="e">
        <f t="shared" si="3"/>
        <v>#REF!</v>
      </c>
      <c r="M16" s="96"/>
      <c r="N16" s="89">
        <v>1770</v>
      </c>
      <c r="O16" s="97" t="s">
        <v>118</v>
      </c>
      <c r="P16">
        <v>1770</v>
      </c>
      <c r="Q16" t="e">
        <f t="shared" si="4"/>
        <v>#REF!</v>
      </c>
    </row>
    <row r="17" ht="90" hidden="1" spans="1:17">
      <c r="A17" s="59"/>
      <c r="B17" s="71"/>
      <c r="C17" s="72"/>
      <c r="D17" s="61"/>
      <c r="E17" s="73" t="s">
        <v>119</v>
      </c>
      <c r="F17" s="61"/>
      <c r="G17" s="63"/>
      <c r="H17" s="70"/>
      <c r="I17" s="70"/>
      <c r="J17" s="63">
        <f t="shared" si="1"/>
        <v>0</v>
      </c>
      <c r="K17" s="63"/>
      <c r="L17" s="63">
        <f t="shared" si="3"/>
        <v>0</v>
      </c>
      <c r="M17" s="92"/>
      <c r="N17" s="89"/>
      <c r="O17" s="97"/>
      <c r="P17" t="e">
        <v>#N/A</v>
      </c>
      <c r="Q17" t="e">
        <f t="shared" si="4"/>
        <v>#N/A</v>
      </c>
    </row>
    <row r="18" s="39" customFormat="1" ht="20" customHeight="1" spans="1:17">
      <c r="A18" s="59">
        <v>11</v>
      </c>
      <c r="B18" s="43" t="s">
        <v>120</v>
      </c>
      <c r="C18" s="74" t="s">
        <v>121</v>
      </c>
      <c r="D18" s="75">
        <v>1020</v>
      </c>
      <c r="E18" s="76">
        <v>200</v>
      </c>
      <c r="F18" s="75">
        <v>820</v>
      </c>
      <c r="G18" s="77" t="e">
        <f t="shared" ref="G18:G23" si="5">H18+I18</f>
        <v>#REF!</v>
      </c>
      <c r="H18" s="78" t="e">
        <f>#REF!</f>
        <v>#REF!</v>
      </c>
      <c r="I18" s="98" t="e">
        <f>#REF!</f>
        <v>#REF!</v>
      </c>
      <c r="J18" s="77" t="e">
        <f t="shared" si="1"/>
        <v>#REF!</v>
      </c>
      <c r="K18" s="77" t="e">
        <f t="shared" si="2"/>
        <v>#REF!</v>
      </c>
      <c r="L18" s="77" t="e">
        <f t="shared" si="3"/>
        <v>#REF!</v>
      </c>
      <c r="M18" s="99" t="s">
        <v>122</v>
      </c>
      <c r="N18" s="89">
        <v>1020</v>
      </c>
      <c r="O18" s="100" t="s">
        <v>123</v>
      </c>
      <c r="P18">
        <v>1030.08</v>
      </c>
      <c r="Q18" t="e">
        <f t="shared" si="4"/>
        <v>#REF!</v>
      </c>
    </row>
    <row r="19" s="39" customFormat="1" ht="19" customHeight="1" spans="1:17">
      <c r="A19" s="59"/>
      <c r="B19" s="50"/>
      <c r="C19" s="79" t="s">
        <v>10</v>
      </c>
      <c r="D19" s="75">
        <v>695</v>
      </c>
      <c r="E19" s="76">
        <v>115</v>
      </c>
      <c r="F19" s="75">
        <v>580</v>
      </c>
      <c r="G19" s="77" t="e">
        <f t="shared" si="5"/>
        <v>#REF!</v>
      </c>
      <c r="H19" s="77" t="e">
        <f>#REF!</f>
        <v>#REF!</v>
      </c>
      <c r="I19" s="98" t="e">
        <f>#REF!</f>
        <v>#REF!</v>
      </c>
      <c r="J19" s="77" t="e">
        <f t="shared" si="1"/>
        <v>#REF!</v>
      </c>
      <c r="K19" s="77" t="e">
        <f t="shared" si="2"/>
        <v>#REF!</v>
      </c>
      <c r="L19" s="77" t="e">
        <f t="shared" si="3"/>
        <v>#REF!</v>
      </c>
      <c r="M19" s="101"/>
      <c r="N19" s="89"/>
      <c r="O19" s="100"/>
      <c r="P19" s="102">
        <v>695</v>
      </c>
      <c r="Q19" t="e">
        <f t="shared" si="4"/>
        <v>#REF!</v>
      </c>
    </row>
    <row r="20" s="39" customFormat="1" ht="19" customHeight="1" spans="1:17">
      <c r="A20" s="59"/>
      <c r="B20" s="50"/>
      <c r="C20" s="79" t="s">
        <v>124</v>
      </c>
      <c r="D20" s="75">
        <v>95</v>
      </c>
      <c r="E20" s="76">
        <v>60</v>
      </c>
      <c r="F20" s="75">
        <v>35</v>
      </c>
      <c r="G20" s="77">
        <f t="shared" si="5"/>
        <v>100</v>
      </c>
      <c r="H20" s="77">
        <v>65</v>
      </c>
      <c r="I20" s="98">
        <v>35</v>
      </c>
      <c r="J20" s="77">
        <f t="shared" si="1"/>
        <v>5</v>
      </c>
      <c r="K20" s="77">
        <f t="shared" si="2"/>
        <v>5</v>
      </c>
      <c r="L20" s="77">
        <f t="shared" si="3"/>
        <v>0</v>
      </c>
      <c r="M20" s="101"/>
      <c r="N20" s="89"/>
      <c r="O20" s="100"/>
      <c r="P20" s="102">
        <v>95</v>
      </c>
      <c r="Q20">
        <f t="shared" si="4"/>
        <v>-5</v>
      </c>
    </row>
    <row r="21" s="39" customFormat="1" ht="19" customHeight="1" spans="1:17">
      <c r="A21" s="59"/>
      <c r="B21" s="50"/>
      <c r="C21" s="79" t="s">
        <v>125</v>
      </c>
      <c r="D21" s="75">
        <v>150</v>
      </c>
      <c r="E21" s="76">
        <v>25</v>
      </c>
      <c r="F21" s="75">
        <v>125</v>
      </c>
      <c r="G21" s="77" t="e">
        <f t="shared" si="5"/>
        <v>#REF!</v>
      </c>
      <c r="H21" s="77" t="e">
        <f>#REF!</f>
        <v>#REF!</v>
      </c>
      <c r="I21" s="98">
        <v>125</v>
      </c>
      <c r="J21" s="77" t="e">
        <f t="shared" si="1"/>
        <v>#REF!</v>
      </c>
      <c r="K21" s="77" t="e">
        <f t="shared" si="2"/>
        <v>#REF!</v>
      </c>
      <c r="L21" s="77">
        <f t="shared" si="3"/>
        <v>0</v>
      </c>
      <c r="M21" s="101"/>
      <c r="N21" s="89"/>
      <c r="O21" s="100"/>
      <c r="P21" s="102">
        <v>150</v>
      </c>
      <c r="Q21" t="e">
        <f t="shared" si="4"/>
        <v>#REF!</v>
      </c>
    </row>
    <row r="22" s="39" customFormat="1" ht="19" customHeight="1" spans="1:17">
      <c r="A22" s="59"/>
      <c r="B22" s="50"/>
      <c r="C22" s="79" t="s">
        <v>126</v>
      </c>
      <c r="D22" s="75">
        <v>0</v>
      </c>
      <c r="E22" s="76">
        <v>0</v>
      </c>
      <c r="F22" s="75">
        <v>0</v>
      </c>
      <c r="G22" s="77" t="e">
        <f t="shared" si="5"/>
        <v>#REF!</v>
      </c>
      <c r="H22" s="77" t="e">
        <f>#REF!</f>
        <v>#REF!</v>
      </c>
      <c r="I22" s="98">
        <v>0</v>
      </c>
      <c r="J22" s="77" t="e">
        <f t="shared" si="1"/>
        <v>#REF!</v>
      </c>
      <c r="K22" s="77" t="e">
        <f t="shared" si="2"/>
        <v>#REF!</v>
      </c>
      <c r="L22" s="77">
        <f t="shared" si="3"/>
        <v>0</v>
      </c>
      <c r="M22" s="101"/>
      <c r="N22" s="89"/>
      <c r="O22" s="100"/>
      <c r="P22" s="102">
        <v>60.58</v>
      </c>
      <c r="Q22" t="e">
        <f t="shared" si="4"/>
        <v>#REF!</v>
      </c>
    </row>
    <row r="23" s="39" customFormat="1" ht="19" customHeight="1" spans="1:17">
      <c r="A23" s="59"/>
      <c r="B23" s="50"/>
      <c r="C23" s="79" t="s">
        <v>127</v>
      </c>
      <c r="D23" s="75">
        <v>80</v>
      </c>
      <c r="E23" s="76">
        <v>0</v>
      </c>
      <c r="F23" s="75">
        <v>80</v>
      </c>
      <c r="G23" s="77">
        <f t="shared" si="5"/>
        <v>30</v>
      </c>
      <c r="H23" s="78">
        <v>0</v>
      </c>
      <c r="I23" s="98">
        <v>30</v>
      </c>
      <c r="J23" s="77">
        <f t="shared" si="1"/>
        <v>-50</v>
      </c>
      <c r="K23" s="77">
        <f t="shared" si="2"/>
        <v>0</v>
      </c>
      <c r="L23" s="77">
        <f t="shared" si="3"/>
        <v>-50</v>
      </c>
      <c r="M23" s="101"/>
      <c r="N23" s="89"/>
      <c r="O23" s="100"/>
      <c r="P23" s="102">
        <v>29.5</v>
      </c>
      <c r="Q23">
        <f t="shared" si="4"/>
        <v>-0.5</v>
      </c>
    </row>
    <row r="24" s="39" customFormat="1" ht="68" hidden="1" customHeight="1" spans="1:17">
      <c r="A24" s="59"/>
      <c r="B24" s="50"/>
      <c r="C24" s="59"/>
      <c r="D24" s="80" t="s">
        <v>128</v>
      </c>
      <c r="E24" s="80" t="s">
        <v>129</v>
      </c>
      <c r="F24" s="80" t="s">
        <v>130</v>
      </c>
      <c r="G24" s="80" t="s">
        <v>131</v>
      </c>
      <c r="H24" s="81" t="s">
        <v>132</v>
      </c>
      <c r="I24" s="81" t="s">
        <v>133</v>
      </c>
      <c r="J24" s="80" t="s">
        <v>134</v>
      </c>
      <c r="K24" s="80" t="s">
        <v>135</v>
      </c>
      <c r="L24" s="80" t="s">
        <v>136</v>
      </c>
      <c r="M24" s="103"/>
      <c r="N24" s="89"/>
      <c r="O24" s="100"/>
      <c r="P24" t="e">
        <v>#N/A</v>
      </c>
      <c r="Q24" t="e">
        <f t="shared" si="4"/>
        <v>#N/A</v>
      </c>
    </row>
    <row r="25" ht="21" customHeight="1" spans="1:17">
      <c r="A25" s="59">
        <v>12</v>
      </c>
      <c r="B25" s="56" t="s">
        <v>137</v>
      </c>
      <c r="C25" s="57"/>
      <c r="D25" s="61">
        <v>900</v>
      </c>
      <c r="E25" s="62">
        <v>140.85</v>
      </c>
      <c r="F25" s="61">
        <v>759.15</v>
      </c>
      <c r="G25" s="63" t="e">
        <f>H25+I25</f>
        <v>#REF!</v>
      </c>
      <c r="H25" s="67" t="e">
        <f>#REF!+#REF!</f>
        <v>#REF!</v>
      </c>
      <c r="I25" s="67" t="e">
        <f>#REF!+#REF!</f>
        <v>#REF!</v>
      </c>
      <c r="J25" s="63" t="e">
        <f>G25-D25</f>
        <v>#REF!</v>
      </c>
      <c r="K25" s="63" t="e">
        <f>H25-E25</f>
        <v>#REF!</v>
      </c>
      <c r="L25" s="63" t="e">
        <f>I25-F25</f>
        <v>#REF!</v>
      </c>
      <c r="M25" s="104"/>
      <c r="N25" s="89">
        <v>900</v>
      </c>
      <c r="O25" s="90" t="s">
        <v>10</v>
      </c>
      <c r="P25">
        <v>1000</v>
      </c>
      <c r="Q25" t="e">
        <f t="shared" si="4"/>
        <v>#REF!</v>
      </c>
    </row>
    <row r="26" ht="21" customHeight="1" spans="1:17">
      <c r="A26" s="59">
        <v>13</v>
      </c>
      <c r="B26" s="56" t="s">
        <v>138</v>
      </c>
      <c r="C26" s="57"/>
      <c r="D26" s="61">
        <v>280</v>
      </c>
      <c r="E26" s="62">
        <v>262</v>
      </c>
      <c r="F26" s="61">
        <v>18</v>
      </c>
      <c r="G26" s="63" t="e">
        <f>H26+I26</f>
        <v>#REF!</v>
      </c>
      <c r="H26" s="67" t="e">
        <f>#REF!</f>
        <v>#REF!</v>
      </c>
      <c r="I26" s="67" t="e">
        <f>#REF!</f>
        <v>#REF!</v>
      </c>
      <c r="J26" s="63" t="e">
        <f>G26-D26</f>
        <v>#REF!</v>
      </c>
      <c r="K26" s="63" t="e">
        <f>H26-E26</f>
        <v>#REF!</v>
      </c>
      <c r="L26" s="63" t="e">
        <f>I26-F26</f>
        <v>#REF!</v>
      </c>
      <c r="M26" s="104"/>
      <c r="N26" s="89">
        <v>280</v>
      </c>
      <c r="O26" s="90" t="s">
        <v>10</v>
      </c>
      <c r="P26">
        <v>280</v>
      </c>
      <c r="Q26" t="e">
        <f t="shared" si="4"/>
        <v>#REF!</v>
      </c>
    </row>
    <row r="27" ht="31" customHeight="1" spans="1:17">
      <c r="A27" s="59">
        <v>14</v>
      </c>
      <c r="B27" s="56" t="s">
        <v>139</v>
      </c>
      <c r="C27" s="57"/>
      <c r="D27" s="61">
        <v>50</v>
      </c>
      <c r="E27" s="62">
        <v>50</v>
      </c>
      <c r="F27" s="61">
        <v>0</v>
      </c>
      <c r="G27" s="63">
        <f>H27+I27</f>
        <v>50</v>
      </c>
      <c r="H27" s="63">
        <v>50</v>
      </c>
      <c r="I27" s="61">
        <v>0</v>
      </c>
      <c r="J27" s="63">
        <f>G27-D27</f>
        <v>0</v>
      </c>
      <c r="K27" s="63">
        <f>H27-E27</f>
        <v>0</v>
      </c>
      <c r="L27" s="63">
        <f>I27-F27</f>
        <v>0</v>
      </c>
      <c r="M27" s="89"/>
      <c r="N27" s="89">
        <v>50</v>
      </c>
      <c r="O27" s="90" t="s">
        <v>25</v>
      </c>
      <c r="P27">
        <v>50</v>
      </c>
      <c r="Q27">
        <f t="shared" si="4"/>
        <v>0</v>
      </c>
    </row>
    <row r="28" ht="32" customHeight="1" spans="1:17">
      <c r="A28" s="59">
        <v>15</v>
      </c>
      <c r="B28" s="56" t="s">
        <v>140</v>
      </c>
      <c r="C28" s="57"/>
      <c r="D28" s="61">
        <v>47.5</v>
      </c>
      <c r="E28" s="62">
        <v>47.5</v>
      </c>
      <c r="F28" s="61">
        <v>0</v>
      </c>
      <c r="G28" s="63" t="e">
        <f>H28+I28</f>
        <v>#REF!</v>
      </c>
      <c r="H28" s="61" t="e">
        <f>#REF!</f>
        <v>#REF!</v>
      </c>
      <c r="I28" s="61">
        <v>0</v>
      </c>
      <c r="J28" s="63" t="e">
        <f>G28-D28</f>
        <v>#REF!</v>
      </c>
      <c r="K28" s="63" t="e">
        <f>H28-E28</f>
        <v>#REF!</v>
      </c>
      <c r="L28" s="63">
        <f>I28-F28</f>
        <v>0</v>
      </c>
      <c r="M28" s="89"/>
      <c r="N28" s="90">
        <v>50</v>
      </c>
      <c r="O28" s="90" t="s">
        <v>141</v>
      </c>
      <c r="P28">
        <v>33.3</v>
      </c>
      <c r="Q28" t="e">
        <f t="shared" si="4"/>
        <v>#REF!</v>
      </c>
    </row>
    <row r="29" ht="116" customHeight="1" spans="1:13">
      <c r="A29" s="82"/>
      <c r="B29" s="82"/>
      <c r="C29" s="82"/>
      <c r="D29" s="82"/>
      <c r="E29" s="82"/>
      <c r="F29" s="82"/>
      <c r="G29" s="82"/>
      <c r="H29" s="82"/>
      <c r="I29" s="82"/>
      <c r="J29" s="82"/>
      <c r="K29" s="82"/>
      <c r="L29" s="82"/>
      <c r="M29" s="82"/>
    </row>
  </sheetData>
  <mergeCells count="49">
    <mergeCell ref="B1:M1"/>
    <mergeCell ref="D2:F2"/>
    <mergeCell ref="G2:I2"/>
    <mergeCell ref="J2:L2"/>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25:C25"/>
    <mergeCell ref="B26:C26"/>
    <mergeCell ref="B27:C27"/>
    <mergeCell ref="B28:C28"/>
    <mergeCell ref="A29:M29"/>
    <mergeCell ref="A2:A3"/>
    <mergeCell ref="A8:A9"/>
    <mergeCell ref="A14:A15"/>
    <mergeCell ref="A16:A17"/>
    <mergeCell ref="A18:A24"/>
    <mergeCell ref="B18:B24"/>
    <mergeCell ref="D8:D9"/>
    <mergeCell ref="D14:D15"/>
    <mergeCell ref="D16:D17"/>
    <mergeCell ref="F8:F9"/>
    <mergeCell ref="F14:F15"/>
    <mergeCell ref="F16:F17"/>
    <mergeCell ref="H8:H9"/>
    <mergeCell ref="H14:H15"/>
    <mergeCell ref="H16:H17"/>
    <mergeCell ref="M2:M3"/>
    <mergeCell ref="N2:N3"/>
    <mergeCell ref="N8:N9"/>
    <mergeCell ref="N14:N15"/>
    <mergeCell ref="N16:N17"/>
    <mergeCell ref="N18:N24"/>
    <mergeCell ref="O8:O9"/>
    <mergeCell ref="O14:O15"/>
    <mergeCell ref="O16:O17"/>
    <mergeCell ref="O18:O24"/>
    <mergeCell ref="B2:C3"/>
  </mergeCells>
  <printOptions horizontalCentered="1"/>
  <pageMargins left="0.196527777777778" right="0" top="0.393055555555556" bottom="0.393055555555556" header="0.5" footer="0.5"/>
  <pageSetup paperSize="9" scale="8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J34"/>
  <sheetViews>
    <sheetView tabSelected="1" view="pageBreakPreview" zoomScale="80" zoomScaleNormal="100" topLeftCell="A23" workbookViewId="0">
      <selection activeCell="P7" sqref="P7"/>
    </sheetView>
  </sheetViews>
  <sheetFormatPr defaultColWidth="10.25" defaultRowHeight="12.75"/>
  <cols>
    <col min="1" max="1" width="12.2" style="1" customWidth="1"/>
    <col min="2" max="3" width="14.8416666666667" style="1" customWidth="1"/>
    <col min="4" max="4" width="17.225" style="1" customWidth="1"/>
    <col min="5" max="6" width="13.75" style="1" customWidth="1"/>
    <col min="7" max="7" width="16.8666666666667" style="1" customWidth="1"/>
    <col min="8" max="8" width="12.8666666666667" style="1" customWidth="1"/>
    <col min="9" max="9" width="13.3666666666667" style="1" customWidth="1"/>
    <col min="10" max="10" width="36.9416666666667" style="1" customWidth="1"/>
    <col min="11" max="16384" width="10.25" style="1"/>
  </cols>
  <sheetData>
    <row r="1" ht="22" customHeight="1" spans="1:1">
      <c r="A1" s="2" t="s">
        <v>142</v>
      </c>
    </row>
    <row r="2" ht="31.5" customHeight="1" spans="1:10">
      <c r="A2" s="3" t="s">
        <v>143</v>
      </c>
      <c r="B2" s="4"/>
      <c r="C2" s="4"/>
      <c r="D2" s="4"/>
      <c r="E2" s="4"/>
      <c r="F2" s="4"/>
      <c r="G2" s="4"/>
      <c r="H2" s="4"/>
      <c r="I2" s="4"/>
      <c r="J2" s="4"/>
    </row>
    <row r="3" ht="20.1" customHeight="1" spans="1:10">
      <c r="A3" s="5" t="s">
        <v>144</v>
      </c>
      <c r="B3" s="6"/>
      <c r="C3" s="6"/>
      <c r="D3" s="6"/>
      <c r="E3" s="6"/>
      <c r="F3" s="6"/>
      <c r="G3" s="6"/>
      <c r="H3" s="6"/>
      <c r="I3" s="6"/>
      <c r="J3" s="6"/>
    </row>
    <row r="4" ht="62" customHeight="1" spans="1:10">
      <c r="A4" s="7" t="s">
        <v>145</v>
      </c>
      <c r="B4" s="7" t="s">
        <v>146</v>
      </c>
      <c r="C4" s="8"/>
      <c r="D4" s="7" t="s">
        <v>147</v>
      </c>
      <c r="E4" s="8" t="s">
        <v>148</v>
      </c>
      <c r="F4" s="8"/>
      <c r="G4" s="7" t="s">
        <v>149</v>
      </c>
      <c r="H4" s="7" t="s">
        <v>150</v>
      </c>
      <c r="I4" s="8"/>
      <c r="J4" s="8"/>
    </row>
    <row r="5" ht="62" customHeight="1" spans="1:10">
      <c r="A5" s="7" t="s">
        <v>151</v>
      </c>
      <c r="B5" s="7" t="s">
        <v>152</v>
      </c>
      <c r="C5" s="8"/>
      <c r="D5" s="7" t="s">
        <v>153</v>
      </c>
      <c r="E5" s="7" t="s">
        <v>154</v>
      </c>
      <c r="F5" s="8"/>
      <c r="G5" s="7" t="s">
        <v>155</v>
      </c>
      <c r="H5" s="7" t="s">
        <v>156</v>
      </c>
      <c r="I5" s="8"/>
      <c r="J5" s="8"/>
    </row>
    <row r="6" ht="68" customHeight="1" spans="1:10">
      <c r="A6" s="7" t="s">
        <v>157</v>
      </c>
      <c r="B6" s="7" t="s">
        <v>158</v>
      </c>
      <c r="C6" s="8"/>
      <c r="D6" s="7" t="s">
        <v>159</v>
      </c>
      <c r="E6" s="9" t="s">
        <v>150</v>
      </c>
      <c r="F6" s="10"/>
      <c r="G6" s="7" t="s">
        <v>160</v>
      </c>
      <c r="H6" s="11" t="s">
        <v>161</v>
      </c>
      <c r="I6" s="13"/>
      <c r="J6" s="13"/>
    </row>
    <row r="7" ht="62" customHeight="1" spans="1:10">
      <c r="A7" s="7" t="s">
        <v>162</v>
      </c>
      <c r="B7" s="7" t="s">
        <v>163</v>
      </c>
      <c r="C7" s="8"/>
      <c r="D7" s="7" t="s">
        <v>164</v>
      </c>
      <c r="E7" s="8" t="s">
        <v>165</v>
      </c>
      <c r="F7" s="8"/>
      <c r="G7" s="7" t="s">
        <v>166</v>
      </c>
      <c r="H7" s="8" t="s">
        <v>167</v>
      </c>
      <c r="I7" s="8"/>
      <c r="J7" s="8"/>
    </row>
    <row r="8" ht="62" customHeight="1" spans="1:10">
      <c r="A8" s="7" t="s">
        <v>168</v>
      </c>
      <c r="B8" s="7" t="s">
        <v>169</v>
      </c>
      <c r="C8" s="8"/>
      <c r="D8" s="7" t="s">
        <v>170</v>
      </c>
      <c r="E8" s="12">
        <v>83754185</v>
      </c>
      <c r="F8" s="8"/>
      <c r="G8" s="7" t="s">
        <v>171</v>
      </c>
      <c r="H8" s="12">
        <v>2023</v>
      </c>
      <c r="I8" s="8"/>
      <c r="J8" s="8"/>
    </row>
    <row r="9" ht="187" customHeight="1" spans="1:10">
      <c r="A9" s="7" t="s">
        <v>172</v>
      </c>
      <c r="B9" s="11" t="s">
        <v>173</v>
      </c>
      <c r="C9" s="13"/>
      <c r="D9" s="13"/>
      <c r="E9" s="13"/>
      <c r="F9" s="13"/>
      <c r="G9" s="13"/>
      <c r="H9" s="13"/>
      <c r="I9" s="13"/>
      <c r="J9" s="13"/>
    </row>
    <row r="10" ht="54" customHeight="1" spans="1:10">
      <c r="A10" s="7" t="s">
        <v>174</v>
      </c>
      <c r="B10" s="7" t="s">
        <v>175</v>
      </c>
      <c r="C10" s="8"/>
      <c r="D10" s="8"/>
      <c r="E10" s="8"/>
      <c r="F10" s="8"/>
      <c r="G10" s="7" t="s">
        <v>176</v>
      </c>
      <c r="H10" s="8"/>
      <c r="I10" s="8"/>
      <c r="J10" s="8"/>
    </row>
    <row r="11" ht="54" customHeight="1" spans="1:10">
      <c r="A11" s="8"/>
      <c r="B11" s="14">
        <v>486000000</v>
      </c>
      <c r="C11" s="8"/>
      <c r="D11" s="8"/>
      <c r="E11" s="8"/>
      <c r="F11" s="8"/>
      <c r="G11" s="14">
        <v>162000000</v>
      </c>
      <c r="H11" s="8"/>
      <c r="I11" s="8"/>
      <c r="J11" s="8"/>
    </row>
    <row r="12" ht="54" customHeight="1" spans="1:10">
      <c r="A12" s="7" t="s">
        <v>177</v>
      </c>
      <c r="B12" s="7" t="s">
        <v>178</v>
      </c>
      <c r="C12" s="8"/>
      <c r="D12" s="8"/>
      <c r="E12" s="8"/>
      <c r="F12" s="8"/>
      <c r="G12" s="7" t="s">
        <v>179</v>
      </c>
      <c r="H12" s="8"/>
      <c r="I12" s="8"/>
      <c r="J12" s="8"/>
    </row>
    <row r="13" ht="108" customHeight="1" spans="1:10">
      <c r="A13" s="8"/>
      <c r="B13" s="15" t="s">
        <v>180</v>
      </c>
      <c r="C13" s="16"/>
      <c r="D13" s="16"/>
      <c r="E13" s="16"/>
      <c r="F13" s="16"/>
      <c r="G13" s="11" t="s">
        <v>181</v>
      </c>
      <c r="H13" s="13"/>
      <c r="I13" s="13"/>
      <c r="J13" s="13"/>
    </row>
    <row r="14" ht="38" customHeight="1" spans="1:10">
      <c r="A14" s="9" t="s">
        <v>182</v>
      </c>
      <c r="B14" s="17" t="s">
        <v>183</v>
      </c>
      <c r="C14" s="17" t="s">
        <v>184</v>
      </c>
      <c r="D14" s="18"/>
      <c r="E14" s="17" t="s">
        <v>185</v>
      </c>
      <c r="F14" s="18"/>
      <c r="G14" s="7" t="s">
        <v>186</v>
      </c>
      <c r="H14" s="9" t="s">
        <v>187</v>
      </c>
      <c r="I14" s="10"/>
      <c r="J14" s="10"/>
    </row>
    <row r="15" ht="63" customHeight="1" spans="1:10">
      <c r="A15" s="10"/>
      <c r="B15" s="19" t="s">
        <v>188</v>
      </c>
      <c r="C15" s="17" t="s">
        <v>189</v>
      </c>
      <c r="D15" s="18"/>
      <c r="E15" s="20" t="s">
        <v>190</v>
      </c>
      <c r="F15" s="21"/>
      <c r="G15" s="22">
        <v>78589</v>
      </c>
      <c r="H15" s="11" t="s">
        <v>191</v>
      </c>
      <c r="I15" s="13"/>
      <c r="J15" s="13"/>
    </row>
    <row r="16" ht="60" customHeight="1" spans="1:10">
      <c r="A16" s="10"/>
      <c r="B16" s="23"/>
      <c r="C16" s="18"/>
      <c r="D16" s="18"/>
      <c r="E16" s="24" t="s">
        <v>192</v>
      </c>
      <c r="F16" s="25"/>
      <c r="G16" s="22">
        <v>91749</v>
      </c>
      <c r="H16" s="11" t="s">
        <v>193</v>
      </c>
      <c r="I16" s="13"/>
      <c r="J16" s="13"/>
    </row>
    <row r="17" ht="46" customHeight="1" spans="1:10">
      <c r="A17" s="10"/>
      <c r="B17" s="23"/>
      <c r="C17" s="18"/>
      <c r="D17" s="18"/>
      <c r="E17" s="24" t="s">
        <v>194</v>
      </c>
      <c r="F17" s="25"/>
      <c r="G17" s="26">
        <v>555037</v>
      </c>
      <c r="H17" s="13" t="s">
        <v>195</v>
      </c>
      <c r="I17" s="13"/>
      <c r="J17" s="13"/>
    </row>
    <row r="18" ht="63" customHeight="1" spans="1:10">
      <c r="A18" s="10"/>
      <c r="B18" s="23"/>
      <c r="C18" s="18"/>
      <c r="D18" s="18"/>
      <c r="E18" s="24" t="s">
        <v>196</v>
      </c>
      <c r="F18" s="25"/>
      <c r="G18" s="22">
        <v>40000</v>
      </c>
      <c r="H18" s="11" t="s">
        <v>197</v>
      </c>
      <c r="I18" s="13"/>
      <c r="J18" s="13"/>
    </row>
    <row r="19" ht="63" hidden="1" customHeight="1" spans="1:10">
      <c r="A19" s="10"/>
      <c r="B19" s="23"/>
      <c r="C19" s="18"/>
      <c r="D19" s="18"/>
      <c r="E19" s="24" t="s">
        <v>198</v>
      </c>
      <c r="F19" s="25"/>
      <c r="G19" s="22">
        <v>21</v>
      </c>
      <c r="H19" s="11" t="s">
        <v>199</v>
      </c>
      <c r="I19" s="13"/>
      <c r="J19" s="13"/>
    </row>
    <row r="20" ht="53" customHeight="1" spans="1:10">
      <c r="A20" s="10"/>
      <c r="B20" s="23"/>
      <c r="C20" s="18"/>
      <c r="D20" s="18"/>
      <c r="E20" s="24" t="s">
        <v>200</v>
      </c>
      <c r="F20" s="25"/>
      <c r="G20" s="22">
        <v>100</v>
      </c>
      <c r="H20" s="8"/>
      <c r="I20" s="8"/>
      <c r="J20" s="8"/>
    </row>
    <row r="21" ht="63" customHeight="1" spans="1:10">
      <c r="A21" s="10"/>
      <c r="B21" s="23"/>
      <c r="C21" s="17" t="s">
        <v>201</v>
      </c>
      <c r="D21" s="18"/>
      <c r="E21" s="24" t="s">
        <v>202</v>
      </c>
      <c r="F21" s="25"/>
      <c r="G21" s="10">
        <v>90</v>
      </c>
      <c r="H21" s="11" t="s">
        <v>203</v>
      </c>
      <c r="I21" s="13"/>
      <c r="J21" s="13"/>
    </row>
    <row r="22" ht="42" customHeight="1" spans="1:10">
      <c r="A22" s="10"/>
      <c r="B22" s="23"/>
      <c r="C22" s="18"/>
      <c r="D22" s="18"/>
      <c r="E22" s="24" t="s">
        <v>204</v>
      </c>
      <c r="F22" s="25"/>
      <c r="G22" s="10">
        <v>90</v>
      </c>
      <c r="H22" s="11" t="s">
        <v>205</v>
      </c>
      <c r="I22" s="13"/>
      <c r="J22" s="13"/>
    </row>
    <row r="23" ht="38" customHeight="1" spans="1:10">
      <c r="A23" s="10"/>
      <c r="B23" s="23"/>
      <c r="C23" s="18"/>
      <c r="D23" s="18"/>
      <c r="E23" s="24" t="s">
        <v>206</v>
      </c>
      <c r="F23" s="25"/>
      <c r="G23" s="10">
        <v>90</v>
      </c>
      <c r="H23" s="11" t="s">
        <v>207</v>
      </c>
      <c r="I23" s="13"/>
      <c r="J23" s="13"/>
    </row>
    <row r="24" ht="52" customHeight="1" spans="1:10">
      <c r="A24" s="10"/>
      <c r="B24" s="23"/>
      <c r="C24" s="18"/>
      <c r="D24" s="18"/>
      <c r="E24" s="24" t="s">
        <v>208</v>
      </c>
      <c r="F24" s="25"/>
      <c r="G24" s="22">
        <v>80</v>
      </c>
      <c r="H24" s="11" t="s">
        <v>209</v>
      </c>
      <c r="I24" s="13"/>
      <c r="J24" s="13"/>
    </row>
    <row r="25" ht="57" customHeight="1" spans="1:10">
      <c r="A25" s="10"/>
      <c r="B25" s="23"/>
      <c r="C25" s="18"/>
      <c r="D25" s="18"/>
      <c r="E25" s="24" t="s">
        <v>210</v>
      </c>
      <c r="F25" s="25"/>
      <c r="G25" s="22">
        <v>100</v>
      </c>
      <c r="H25" s="11" t="s">
        <v>211</v>
      </c>
      <c r="I25" s="13"/>
      <c r="J25" s="13"/>
    </row>
    <row r="26" ht="47" customHeight="1" spans="1:10">
      <c r="A26" s="10"/>
      <c r="B26" s="23"/>
      <c r="C26" s="18"/>
      <c r="D26" s="18"/>
      <c r="E26" s="24" t="s">
        <v>212</v>
      </c>
      <c r="F26" s="25"/>
      <c r="G26" s="22">
        <v>100</v>
      </c>
      <c r="H26" s="11" t="s">
        <v>213</v>
      </c>
      <c r="I26" s="13"/>
      <c r="J26" s="13"/>
    </row>
    <row r="27" ht="38" customHeight="1" spans="1:10">
      <c r="A27" s="10"/>
      <c r="B27" s="23"/>
      <c r="C27" s="18"/>
      <c r="D27" s="18"/>
      <c r="E27" s="24" t="s">
        <v>214</v>
      </c>
      <c r="F27" s="25"/>
      <c r="G27" s="22">
        <v>100</v>
      </c>
      <c r="H27" s="11" t="s">
        <v>215</v>
      </c>
      <c r="I27" s="13"/>
      <c r="J27" s="13"/>
    </row>
    <row r="28" ht="38" customHeight="1" spans="1:10">
      <c r="A28" s="10"/>
      <c r="B28" s="23"/>
      <c r="C28" s="18"/>
      <c r="D28" s="18"/>
      <c r="E28" s="24" t="s">
        <v>216</v>
      </c>
      <c r="F28" s="25"/>
      <c r="G28" s="8">
        <v>80</v>
      </c>
      <c r="H28" s="11" t="s">
        <v>217</v>
      </c>
      <c r="I28" s="13"/>
      <c r="J28" s="13"/>
    </row>
    <row r="29" ht="38" customHeight="1" spans="1:10">
      <c r="A29" s="10"/>
      <c r="B29" s="23"/>
      <c r="C29" s="18"/>
      <c r="D29" s="18"/>
      <c r="E29" s="24" t="s">
        <v>218</v>
      </c>
      <c r="F29" s="25"/>
      <c r="G29" s="22">
        <v>95</v>
      </c>
      <c r="H29" s="11" t="s">
        <v>219</v>
      </c>
      <c r="I29" s="13"/>
      <c r="J29" s="13"/>
    </row>
    <row r="30" ht="52" customHeight="1" spans="1:10">
      <c r="A30" s="10"/>
      <c r="B30" s="23"/>
      <c r="C30" s="18"/>
      <c r="D30" s="18"/>
      <c r="E30" s="24" t="s">
        <v>220</v>
      </c>
      <c r="F30" s="24"/>
      <c r="G30" s="22">
        <v>85</v>
      </c>
      <c r="H30" s="27" t="s">
        <v>221</v>
      </c>
      <c r="I30" s="34"/>
      <c r="J30" s="35"/>
    </row>
    <row r="31" ht="38" customHeight="1" spans="1:10">
      <c r="A31" s="10"/>
      <c r="B31" s="23"/>
      <c r="C31" s="17" t="s">
        <v>222</v>
      </c>
      <c r="D31" s="18"/>
      <c r="E31" s="9" t="s">
        <v>223</v>
      </c>
      <c r="F31" s="10"/>
      <c r="G31" s="28">
        <v>45261</v>
      </c>
      <c r="H31" s="29"/>
      <c r="I31" s="36"/>
      <c r="J31" s="37"/>
    </row>
    <row r="32" ht="38" customHeight="1" spans="1:10">
      <c r="A32" s="10"/>
      <c r="B32" s="30"/>
      <c r="C32" s="17" t="s">
        <v>224</v>
      </c>
      <c r="D32" s="18"/>
      <c r="E32" s="31" t="s">
        <v>225</v>
      </c>
      <c r="F32" s="32"/>
      <c r="G32" s="9" t="s">
        <v>226</v>
      </c>
      <c r="H32" s="29"/>
      <c r="I32" s="36"/>
      <c r="J32" s="37"/>
    </row>
    <row r="33" ht="38" customHeight="1" spans="1:10">
      <c r="A33" s="10"/>
      <c r="B33" s="19" t="s">
        <v>227</v>
      </c>
      <c r="C33" s="17" t="s">
        <v>228</v>
      </c>
      <c r="D33" s="18"/>
      <c r="E33" s="24" t="s">
        <v>229</v>
      </c>
      <c r="F33" s="25"/>
      <c r="G33" s="33" t="s">
        <v>230</v>
      </c>
      <c r="H33" s="13"/>
      <c r="I33" s="13"/>
      <c r="J33" s="13"/>
    </row>
    <row r="34" ht="39" customHeight="1" spans="1:10">
      <c r="A34" s="10"/>
      <c r="B34" s="30"/>
      <c r="C34" s="17" t="s">
        <v>231</v>
      </c>
      <c r="D34" s="18"/>
      <c r="E34" s="24" t="s">
        <v>232</v>
      </c>
      <c r="F34" s="25"/>
      <c r="G34" s="10">
        <v>85</v>
      </c>
      <c r="H34" s="11" t="s">
        <v>233</v>
      </c>
      <c r="I34" s="13"/>
      <c r="J34" s="13"/>
    </row>
  </sheetData>
  <mergeCells count="80">
    <mergeCell ref="A2:J2"/>
    <mergeCell ref="A3:J3"/>
    <mergeCell ref="B4:C4"/>
    <mergeCell ref="E4:F4"/>
    <mergeCell ref="H4:J4"/>
    <mergeCell ref="B5:C5"/>
    <mergeCell ref="E5:F5"/>
    <mergeCell ref="H5:J5"/>
    <mergeCell ref="B6:C6"/>
    <mergeCell ref="E6:F6"/>
    <mergeCell ref="H6:J6"/>
    <mergeCell ref="B7:C7"/>
    <mergeCell ref="E7:F7"/>
    <mergeCell ref="H7:J7"/>
    <mergeCell ref="B8:C8"/>
    <mergeCell ref="E8:F8"/>
    <mergeCell ref="H8:J8"/>
    <mergeCell ref="B9:J9"/>
    <mergeCell ref="B10:F10"/>
    <mergeCell ref="G10:J10"/>
    <mergeCell ref="B11:F11"/>
    <mergeCell ref="G11:J11"/>
    <mergeCell ref="B12:F12"/>
    <mergeCell ref="G12:J12"/>
    <mergeCell ref="B13:F13"/>
    <mergeCell ref="G13:J13"/>
    <mergeCell ref="C14:D14"/>
    <mergeCell ref="E14:F14"/>
    <mergeCell ref="H14:J14"/>
    <mergeCell ref="E15:F15"/>
    <mergeCell ref="H15:J15"/>
    <mergeCell ref="E16:F16"/>
    <mergeCell ref="H16:J16"/>
    <mergeCell ref="E17:F17"/>
    <mergeCell ref="H17:J17"/>
    <mergeCell ref="E18:F18"/>
    <mergeCell ref="H18:J18"/>
    <mergeCell ref="E19:F19"/>
    <mergeCell ref="H19:J19"/>
    <mergeCell ref="E20:F20"/>
    <mergeCell ref="H20:J20"/>
    <mergeCell ref="E21:F21"/>
    <mergeCell ref="H21:J21"/>
    <mergeCell ref="E22:F22"/>
    <mergeCell ref="H22:J22"/>
    <mergeCell ref="E23:F23"/>
    <mergeCell ref="H23:J23"/>
    <mergeCell ref="E24:F24"/>
    <mergeCell ref="H24:J24"/>
    <mergeCell ref="E25:F25"/>
    <mergeCell ref="H25:J25"/>
    <mergeCell ref="E26:F26"/>
    <mergeCell ref="H26:J26"/>
    <mergeCell ref="E27:F27"/>
    <mergeCell ref="H27:J27"/>
    <mergeCell ref="E28:F28"/>
    <mergeCell ref="H28:J28"/>
    <mergeCell ref="E29:F29"/>
    <mergeCell ref="H29:J29"/>
    <mergeCell ref="E30:F30"/>
    <mergeCell ref="H30:J30"/>
    <mergeCell ref="C31:D31"/>
    <mergeCell ref="E31:F31"/>
    <mergeCell ref="H31:J31"/>
    <mergeCell ref="C32:D32"/>
    <mergeCell ref="E32:F32"/>
    <mergeCell ref="H32:J32"/>
    <mergeCell ref="C33:D33"/>
    <mergeCell ref="E33:F33"/>
    <mergeCell ref="H33:J33"/>
    <mergeCell ref="C34:D34"/>
    <mergeCell ref="E34:F34"/>
    <mergeCell ref="H34:J34"/>
    <mergeCell ref="A10:A11"/>
    <mergeCell ref="A12:A13"/>
    <mergeCell ref="A14:A34"/>
    <mergeCell ref="B15:B32"/>
    <mergeCell ref="B33:B34"/>
    <mergeCell ref="C15:D20"/>
    <mergeCell ref="C21:D30"/>
  </mergeCells>
  <printOptions horizontalCentered="1"/>
  <pageMargins left="0.472222222222222" right="0.472222222222222" top="0.590277777777778" bottom="0.786805555555556" header="0.511805555555556" footer="0.511805555555556"/>
  <pageSetup paperSize="8" scale="83" fitToHeight="0" orientation="portrait" horizontalDpi="600"/>
  <headerFooter alignWithMargins="0" scaleWithDoc="0">
    <oddFooter>&amp;C第 &amp;P 页，共 &amp;N 页</oddFooter>
  </headerFooter>
  <rowBreaks count="1" manualBreakCount="1">
    <brk id="13"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6 " > < c o m m e n t   s : r e f = " H 5 "   r g b C l r = " 9 5 C 4 5 0 " / > < / c o m m e n t L i s t > < c o m m e n t L i s t   s h e e t S t i d = " 3 0 " / > < / 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总表 </vt:lpstr>
      <vt:lpstr>资金分配对比（因素法）</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龙玉珊</dc:creator>
  <cp:lastModifiedBy>谢珍妮</cp:lastModifiedBy>
  <dcterms:created xsi:type="dcterms:W3CDTF">2018-09-17T01:26:00Z</dcterms:created>
  <dcterms:modified xsi:type="dcterms:W3CDTF">2023-01-03T03:28:20Z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A8CE86BA27694CC1B88B8669A6AED6A5</vt:lpwstr>
  </property>
</Properties>
</file>